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SEI Medical Company Limited\SEI Medical Company (Science Engineer)_Q3'Sep24\"/>
    </mc:Choice>
  </mc:AlternateContent>
  <xr:revisionPtr revIDLastSave="0" documentId="13_ncr:1_{4B67557A-B3E4-4C90-9BCD-69F5EFE1648F}" xr6:coauthVersionLast="47" xr6:coauthVersionMax="47" xr10:uidLastSave="{00000000-0000-0000-0000-000000000000}"/>
  <bookViews>
    <workbookView xWindow="-120" yWindow="-120" windowWidth="21840" windowHeight="13020" tabRatio="599" activeTab="4" xr2:uid="{7EFAD4AA-4754-4242-BFA2-917261EC5101}"/>
  </bookViews>
  <sheets>
    <sheet name="2-4" sheetId="1" r:id="rId1"/>
    <sheet name="5 (3M) " sheetId="6" r:id="rId2"/>
    <sheet name="6 (9M)" sheetId="7" r:id="rId3"/>
    <sheet name="7" sheetId="4" r:id="rId4"/>
    <sheet name="8-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5" l="1"/>
  <c r="F70" i="5"/>
  <c r="N25" i="4" l="1"/>
  <c r="N24" i="4"/>
  <c r="H29" i="4"/>
  <c r="J29" i="4"/>
  <c r="H19" i="4"/>
  <c r="J19" i="4"/>
  <c r="H9" i="5" l="1"/>
  <c r="H33" i="5" s="1"/>
  <c r="A35" i="4"/>
  <c r="A3" i="4"/>
  <c r="A3" i="5" s="1"/>
  <c r="L22" i="7"/>
  <c r="J22" i="7"/>
  <c r="L14" i="7"/>
  <c r="J14" i="7"/>
  <c r="J24" i="7" s="1"/>
  <c r="J31" i="7" s="1"/>
  <c r="A1" i="7"/>
  <c r="J22" i="6"/>
  <c r="L22" i="6"/>
  <c r="J14" i="6"/>
  <c r="L14" i="6"/>
  <c r="J34" i="7" l="1"/>
  <c r="J37" i="7" s="1"/>
  <c r="F9" i="5"/>
  <c r="L24" i="7"/>
  <c r="L31" i="7" s="1"/>
  <c r="L34" i="7" s="1"/>
  <c r="L37" i="7" s="1"/>
  <c r="N15" i="4" l="1"/>
  <c r="N16" i="4" l="1"/>
  <c r="A1" i="6"/>
  <c r="N14" i="4"/>
  <c r="J24" i="6" l="1"/>
  <c r="J31" i="6" s="1"/>
  <c r="J34" i="6" s="1"/>
  <c r="J37" i="6" s="1"/>
  <c r="L24" i="6"/>
  <c r="L31" i="6" s="1"/>
  <c r="L34" i="6" l="1"/>
  <c r="J75" i="1"/>
  <c r="L37" i="6" l="1"/>
  <c r="N26" i="4"/>
  <c r="N21" i="4"/>
  <c r="F29" i="4"/>
  <c r="N11" i="4"/>
  <c r="F19" i="4"/>
  <c r="L114" i="1"/>
  <c r="J114" i="1"/>
  <c r="L75" i="1"/>
  <c r="L66" i="1"/>
  <c r="J66" i="1"/>
  <c r="J77" i="1" s="1"/>
  <c r="L21" i="1"/>
  <c r="J21" i="1"/>
  <c r="L77" i="1" l="1"/>
  <c r="H56" i="5"/>
  <c r="F56" i="5"/>
  <c r="J32" i="1"/>
  <c r="L32" i="1"/>
  <c r="A1" i="5"/>
  <c r="A1" i="4"/>
  <c r="L34" i="1" l="1"/>
  <c r="J116" i="1"/>
  <c r="J34" i="1"/>
  <c r="A45" i="5"/>
  <c r="A43" i="5"/>
  <c r="A85" i="1"/>
  <c r="A84" i="1"/>
  <c r="A125" i="1" s="1"/>
  <c r="A45" i="1"/>
  <c r="A87" i="1" s="1"/>
  <c r="A43" i="1"/>
  <c r="F33" i="5" l="1"/>
  <c r="L116" i="1"/>
  <c r="H37" i="5" l="1"/>
  <c r="F37" i="5"/>
  <c r="F72" i="5" s="1"/>
  <c r="L19" i="4"/>
  <c r="N17" i="4"/>
  <c r="L29" i="4"/>
  <c r="N27" i="4"/>
  <c r="N29" i="4" l="1"/>
  <c r="N19" i="4"/>
  <c r="H72" i="5"/>
  <c r="H75" i="5" l="1"/>
  <c r="F75" i="5"/>
</calcChain>
</file>

<file path=xl/sharedStrings.xml><?xml version="1.0" encoding="utf-8"?>
<sst xmlns="http://schemas.openxmlformats.org/spreadsheetml/2006/main" count="267" uniqueCount="157">
  <si>
    <t>(ยังไม่ได้ตรวจสอบ)</t>
  </si>
  <si>
    <t>(ตรวจสอบแล้ว)</t>
  </si>
  <si>
    <t>31 ธันวาคม</t>
  </si>
  <si>
    <t>พ.ศ. 2566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</si>
  <si>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</si>
  <si>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</si>
  <si>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</si>
  <si>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</si>
  <si>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</si>
  <si>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ลูกหนี้ตามสัญญาเช่า</t>
  </si>
  <si>
    <t>ส่วนที่ถึงกำหนดชำระภายในหนึ่งปี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</si>
  <si>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</si>
  <si>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</si>
  <si>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</si>
  <si>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</si>
  <si>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ส่วนปรับปรุงอาคารและอุปกรณ์</t>
  </si>
  <si>
    <t>สินทรัพย์ไม่มีตัวตน</t>
  </si>
  <si>
    <t>สินทรัพย์สิทธิการใช้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</si>
  <si>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</si>
  <si>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</si>
  <si>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</si>
  <si>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</si>
  <si>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</si>
  <si>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</si>
  <si>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t>หนี้สินและส่วนของเจ้าของ</t>
  </si>
  <si>
    <t>หนี้สินหมุนเวียน</t>
  </si>
  <si>
    <t>เงินกู้ยืมระยะสั้นจากสถาบันการเงิน</t>
  </si>
  <si>
    <t>หนี้สินตามสัญญาเช่า</t>
  </si>
  <si>
    <t>ประมาณการหนี้สินจากการรับประกัน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</si>
  <si>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</si>
  <si>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</si>
  <si>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</si>
  <si>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ภาระผูกพันผลประโยชน์พนักงาน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</si>
  <si>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</si>
  <si>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</si>
  <si>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</si>
  <si>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</si>
  <si>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</si>
  <si>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</si>
  <si>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>ทุนที่ออกและชำระแล้ว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</si>
  <si>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</si>
  <si>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</si>
  <si>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</si>
  <si>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</si>
  <si>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</si>
  <si>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</si>
  <si>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</si>
  <si>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</si>
  <si>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</si>
  <si>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</si>
  <si>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</si>
  <si>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</si>
  <si>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ต้นทุนการให้บริการ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</si>
  <si>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</si>
  <si>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</si>
  <si>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</si>
  <si>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</si>
  <si>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</si>
  <si>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</si>
  <si>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กำไรขาดทุนเบ็ดเสร็จอื่น</t>
  </si>
  <si>
    <t>กำไรต่อหุ้น</t>
  </si>
  <si>
    <t>กำไรต่อหุ้นขั้นพื้นฐาน</t>
  </si>
  <si>
    <t>จัดสรรแล้ว</t>
  </si>
  <si>
    <t>ทุนที่ออกและ</t>
  </si>
  <si>
    <t>- ทุนสำรอง</t>
  </si>
  <si>
    <t>รวม</t>
  </si>
  <si>
    <t>ชำระแล้ว</t>
  </si>
  <si>
    <t>ตามกฎหมาย</t>
  </si>
  <si>
    <t>การเพิ่มหุ้นสามัญ</t>
  </si>
  <si>
    <t>สำรองตามกฏหมาย</t>
  </si>
  <si>
    <t>กรรมการ    ____________________________________       กรรมการ    ____________________________________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</si>
  <si>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</si>
  <si>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</si>
  <si>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</si>
  <si>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รายการปรับกระทบกำไรจากการดำเนินงาน: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</si>
  <si>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</si>
  <si>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</si>
  <si>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</si>
  <si>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</si>
  <si>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ขาดทุนจากการตัดจำหน่ายอุปกรณ์</t>
  </si>
  <si>
    <t>ค่าใช้จ่ายผลประโยชน์พนักงาน</t>
  </si>
  <si>
    <t>รายได้ดอกเบี้ยรับ</t>
  </si>
  <si>
    <t>การเปลี่ยนแปลงในเงินทุนหมุนเวียน:</t>
  </si>
  <si>
    <t>สินทรัพย์หมุนเวียนอื่น</t>
  </si>
  <si>
    <t>หนี้สินหมุนเวียนอื่น</t>
  </si>
  <si>
    <t xml:space="preserve">         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</si>
  <si>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</si>
  <si>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</si>
  <si>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</si>
  <si>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</si>
  <si>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</si>
  <si>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</si>
  <si>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</si>
  <si>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</si>
  <si>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</si>
  <si>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</si>
  <si>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เงินสดจ่ายชำระหนี้สินตามสัญญาเช่า</t>
  </si>
  <si>
    <t>เงินสดจ่ายเงินปันผล</t>
  </si>
  <si>
    <t>รายการที่ไม่ใช่เงินสดที่มีสาระสำคัญ</t>
  </si>
  <si>
    <t>เจ้าหนี้อุปกรณ์</t>
  </si>
  <si>
    <t xml:space="preserve"> กรรมการ    ___________________________________       กรรมการ    ___________________________________</t>
  </si>
  <si>
    <t>ประมาณการค่ารื้อถอน</t>
  </si>
  <si>
    <t>ขาดทุนจากการลดลงของมูลค่าสินค้าคงเหลือ</t>
  </si>
  <si>
    <t>รายได้ดอกเบี้ย</t>
  </si>
  <si>
    <t>พ.ศ. 2567</t>
  </si>
  <si>
    <t>เงินกู้ยืมระยะยาวจากสถาบันการเงิน</t>
  </si>
  <si>
    <t xml:space="preserve">งบฐานะการเงิน </t>
  </si>
  <si>
    <r>
      <t xml:space="preserve">งบฐานะการเงิน </t>
    </r>
    <r>
      <rPr>
        <sz val="13"/>
        <rFont val="Browallia New"/>
        <family val="2"/>
      </rPr>
      <t>(ต่อ)</t>
    </r>
  </si>
  <si>
    <t>งบการเปลี่ยนแปลงส่วนของเจ้าของ (ยังไม่ได้ตรวจสอบ)</t>
  </si>
  <si>
    <t>เงินสดจ่ายคืนเงินกู้ยืมระยะยาวจากสถาบันการเงิน</t>
  </si>
  <si>
    <t>บริษัท เอสอีไอ เมดิคัล จำกัด (มหาชน)</t>
  </si>
  <si>
    <t xml:space="preserve">หุ้นสามัญจำนวน 170,000,000 หุ้น </t>
  </si>
  <si>
    <t xml:space="preserve">   มูลค่าที่ตราไว้หุ้นละ 0.5 บาท</t>
  </si>
  <si>
    <t xml:space="preserve">   มูลค่าที่ได้รับชำระแล้วหุ้นละ 0.5 บาท</t>
  </si>
  <si>
    <t>กำไรสำหรับรอบระยะเวลา</t>
  </si>
  <si>
    <t>กำไรเบ็ดเสร็จรวมสำหรับรอบระยะเวลา</t>
  </si>
  <si>
    <t xml:space="preserve">ยอดยกมาต้นรอบระยะเวลา วันที่ 1 มกราคม พ.ศ. 2566 </t>
  </si>
  <si>
    <t>การเปลี่ยนแปลงในส่วนของเจ้าของสำหรับรอบระยะเวลา</t>
  </si>
  <si>
    <t>ยอดยกมาต้นรอบระยะเวลา วันที่ 1 มกราคม พ.ศ. 2567</t>
  </si>
  <si>
    <t>เงินสดและรายการเทียบเท่าเงินสดต้นรอบระยะเวลา</t>
  </si>
  <si>
    <t>เงินสดและรายการเทียบเท่าเงินสดปลายรอบระยะเวลา</t>
  </si>
  <si>
    <t>เจ้าหนี้การค้าและเจ้าหนี้หมุนเวียนอื่น</t>
  </si>
  <si>
    <t>ภาษีเงินได้นิติบุคคลค้างจ่าย</t>
  </si>
  <si>
    <t>ลูกหนี้การค้าและลูกหนี้หมุนเวียนอื่น</t>
  </si>
  <si>
    <t>เงินปันผลจ่าย</t>
  </si>
  <si>
    <t>เงินสดจ่ายคืนเงินกู้ยืมระยะสั้นจากบุคคลที่เกี่ยวข้องกัน</t>
  </si>
  <si>
    <t>การเพิ่มขึ้นของสินทรัพย์ภายใต้สิทธิการใช้ที่ยังไม่ได้ชำระเงิน</t>
  </si>
  <si>
    <t>เงินสดและรายการเทียบเท่าเงินสดเพิ่มขึ้น(ลดลง)</t>
  </si>
  <si>
    <t>ณ วันที่ 30 กันยายน พ.ศ. 2567</t>
  </si>
  <si>
    <t>30 กันยายน</t>
  </si>
  <si>
    <t>สำหรับรอบระยะเวลาสามเดือนสิ้นสุดวันที่ 30 กันยายน พ.ศ. 2567</t>
  </si>
  <si>
    <t>ยอดคงเหลือปลายรอบระยะเวลา วันที่ 30 กันยายน พ.ศ. 2566</t>
  </si>
  <si>
    <t>ยอดคงเหลือปลายรอบระยะเวลา วันที่ 30 กันยายน พ.ศ. 2567</t>
  </si>
  <si>
    <t>สำหรับรอบระยะเวลาเก้าเดือนสิ้นสุดวันที่ 30 กันยายน พ.ศ. 2567</t>
  </si>
  <si>
    <t>รายได้ตามสัญญาเช่า</t>
  </si>
  <si>
    <t>ต้นทุนตามสัญญาเช่า</t>
  </si>
  <si>
    <t>ประมาณการรื้อถอน</t>
  </si>
  <si>
    <t>เงินสดรับจากเงินกู้ยืมระยะยาวจากสถาบันการเงิน</t>
  </si>
  <si>
    <t>เงินสดจ่ายค่าธรรมเนียมแรกเข้าเงินกู้ยืมระยะยาว</t>
  </si>
  <si>
    <t>ส่วนเกินมูลค่าหุ้นสามัญ</t>
  </si>
  <si>
    <t>ส่วนเกินมูลค่า</t>
  </si>
  <si>
    <t>หุ้นสามัญ</t>
  </si>
  <si>
    <t>13.1</t>
  </si>
  <si>
    <t>13.2</t>
  </si>
  <si>
    <t>เงินสดสุทธิได้มาจากกิจกรรมจัดหาเงิน</t>
  </si>
  <si>
    <t>เงินสดสุทธิได้มาจาก(ใช้ไปใน)กิจกรรมดำเนินงาน</t>
  </si>
  <si>
    <t>เงินสดได้มาจาก(ใช้ไปใน)กิจกรรมดำเนินงาน</t>
  </si>
  <si>
    <t>(31 ธันวาคม พ.ศ. 2566:</t>
  </si>
  <si>
    <t>หุ้นสามัญจำนวน 120,000,000 หุ้น</t>
  </si>
  <si>
    <t>มูลค่าที่ได้รับชำระแล้วหุ้นละ 0.5 บาท)</t>
  </si>
  <si>
    <t>ผลขาดทุนด้านเครดิตที่คาดว่าจะเกิดขึ้น</t>
  </si>
  <si>
    <t>เงินสดจ่ายต้นทุนการทำรายการที่เกี่ยวข้องกับการออกหุ้นใหม่</t>
  </si>
  <si>
    <t>เงินสดรับจากการออกหุ้นใหม่</t>
  </si>
  <si>
    <t>ภาษีเงินได้</t>
  </si>
  <si>
    <r>
      <t>หัก</t>
    </r>
    <r>
      <rPr>
        <sz val="13"/>
        <rFont val="Browallia New"/>
        <family val="2"/>
      </rPr>
      <t>   จ่ายดอกเบี้ย</t>
    </r>
  </si>
  <si>
    <t xml:space="preserve">    จ่ายภาษีเงินได้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</si>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</sst>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;\(#,##0\);&quot;-&quot;;@"/>
    <numFmt numFmtId="167" formatCode="#,##0;\(#,##0\)"/>
    <numFmt numFmtId="168" formatCode="#,##0.00;\(#,##0.00\);&quot;-&quot;;@"/>
    <numFmt numFmtId="169" formatCode="_(* #,##0_);_(* \(#,##0\);_(* &quot;-&quot;??_);_(@_)"/>
    <numFmt numFmtId="170" formatCode="#,##0.0;\(#,##0.0\)"/>
    <numFmt numFmtId="171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3"/>
      <color theme="0"/>
      <name val="Browallia New"/>
      <family val="2"/>
    </font>
    <font>
      <sz val="10"/>
      <name val="Arial"/>
      <family val="2"/>
    </font>
    <font>
      <b/>
      <sz val="13"/>
      <color theme="1"/>
      <name val="Browallia New"/>
      <family val="2"/>
    </font>
    <font>
      <u/>
      <sz val="13"/>
      <name val="Browallia New"/>
      <family val="2"/>
    </font>
    <font>
      <sz val="13"/>
      <color theme="1"/>
      <name val="Browallia Ne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10" fillId="0" borderId="0" applyFont="0" applyFill="0" applyBorder="0" applyAlignment="0" applyProtection="0"/>
    <xf numFmtId="0" fontId="10" fillId="0" borderId="0">
      <protection locked="0"/>
    </xf>
    <xf numFmtId="165" fontId="10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6" fontId="1" fillId="0" borderId="0" xfId="1" applyNumberFormat="1" applyFont="1" applyAlignment="1">
      <alignment horizontal="right" vertical="center"/>
    </xf>
    <xf numFmtId="167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6" fontId="1" fillId="2" borderId="0" xfId="1" applyNumberFormat="1" applyFont="1" applyFill="1" applyAlignment="1">
      <alignment horizontal="right" vertical="center"/>
    </xf>
    <xf numFmtId="166" fontId="3" fillId="2" borderId="0" xfId="1" applyNumberFormat="1" applyFont="1" applyFill="1" applyAlignment="1">
      <alignment horizontal="right" vertical="center"/>
    </xf>
    <xf numFmtId="0" fontId="3" fillId="0" borderId="0" xfId="1" quotePrefix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2" borderId="2" xfId="1" applyNumberFormat="1" applyFont="1" applyFill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/>
    </xf>
    <xf numFmtId="0" fontId="3" fillId="0" borderId="1" xfId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3" fillId="0" borderId="0" xfId="4" applyNumberFormat="1" applyFont="1" applyFill="1" applyAlignment="1">
      <alignment horizontal="right" vertical="center"/>
    </xf>
    <xf numFmtId="166" fontId="3" fillId="0" borderId="1" xfId="4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166" fontId="3" fillId="2" borderId="0" xfId="1" applyNumberFormat="1" applyFont="1" applyFill="1" applyAlignment="1">
      <alignment vertical="center"/>
    </xf>
    <xf numFmtId="166" fontId="3" fillId="2" borderId="0" xfId="5" applyNumberFormat="1" applyFont="1" applyFill="1" applyAlignment="1">
      <alignment horizontal="right" vertical="center"/>
    </xf>
    <xf numFmtId="166" fontId="3" fillId="0" borderId="0" xfId="5" applyNumberFormat="1" applyFont="1" applyAlignment="1">
      <alignment horizontal="right" vertical="center"/>
    </xf>
    <xf numFmtId="166" fontId="3" fillId="2" borderId="2" xfId="5" applyNumberFormat="1" applyFont="1" applyFill="1" applyBorder="1" applyAlignment="1">
      <alignment horizontal="right" vertical="center"/>
    </xf>
    <xf numFmtId="166" fontId="3" fillId="0" borderId="2" xfId="5" applyNumberFormat="1" applyFont="1" applyBorder="1" applyAlignment="1">
      <alignment horizontal="right" vertical="center"/>
    </xf>
    <xf numFmtId="166" fontId="3" fillId="2" borderId="0" xfId="5" applyNumberFormat="1" applyFont="1" applyFill="1" applyAlignment="1">
      <alignment vertical="center"/>
    </xf>
    <xf numFmtId="166" fontId="3" fillId="0" borderId="0" xfId="5" applyNumberFormat="1" applyFont="1" applyAlignment="1">
      <alignment vertical="center"/>
    </xf>
    <xf numFmtId="166" fontId="3" fillId="2" borderId="1" xfId="5" applyNumberFormat="1" applyFont="1" applyFill="1" applyBorder="1" applyAlignment="1">
      <alignment vertical="center"/>
    </xf>
    <xf numFmtId="166" fontId="3" fillId="0" borderId="1" xfId="5" applyNumberFormat="1" applyFont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4" fillId="0" borderId="0" xfId="1" applyNumberFormat="1" applyFont="1" applyAlignment="1">
      <alignment horizontal="right" vertical="center"/>
    </xf>
    <xf numFmtId="0" fontId="1" fillId="0" borderId="0" xfId="3" applyFont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 vertical="center"/>
    </xf>
    <xf numFmtId="166" fontId="1" fillId="0" borderId="0" xfId="6" applyNumberFormat="1" applyFont="1" applyAlignment="1">
      <alignment horizontal="right" vertical="center"/>
    </xf>
    <xf numFmtId="164" fontId="1" fillId="0" borderId="0" xfId="6" applyNumberFormat="1" applyFont="1" applyAlignment="1">
      <alignment horizontal="right" vertical="center"/>
    </xf>
    <xf numFmtId="167" fontId="1" fillId="0" borderId="1" xfId="6" applyNumberFormat="1" applyFont="1" applyBorder="1" applyAlignment="1">
      <alignment vertical="center"/>
    </xf>
    <xf numFmtId="0" fontId="1" fillId="0" borderId="1" xfId="6" applyFont="1" applyBorder="1" applyAlignment="1">
      <alignment vertical="center"/>
    </xf>
    <xf numFmtId="0" fontId="1" fillId="0" borderId="1" xfId="6" applyFon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167" fontId="1" fillId="0" borderId="0" xfId="6" applyNumberFormat="1" applyFont="1" applyAlignment="1">
      <alignment vertical="center"/>
    </xf>
    <xf numFmtId="167" fontId="1" fillId="0" borderId="0" xfId="6" applyNumberFormat="1" applyFont="1" applyAlignment="1">
      <alignment vertical="top"/>
    </xf>
    <xf numFmtId="0" fontId="1" fillId="0" borderId="0" xfId="6" applyFont="1" applyAlignment="1">
      <alignment vertical="top"/>
    </xf>
    <xf numFmtId="0" fontId="1" fillId="0" borderId="0" xfId="6" applyFont="1" applyAlignment="1">
      <alignment horizontal="center" vertical="top"/>
    </xf>
    <xf numFmtId="166" fontId="1" fillId="0" borderId="0" xfId="6" applyNumberFormat="1" applyFont="1" applyAlignment="1">
      <alignment horizontal="right" vertical="top"/>
    </xf>
    <xf numFmtId="164" fontId="1" fillId="0" borderId="0" xfId="6" applyNumberFormat="1" applyFont="1" applyAlignment="1">
      <alignment horizontal="right" vertical="top"/>
    </xf>
    <xf numFmtId="0" fontId="3" fillId="0" borderId="0" xfId="6" applyFont="1" applyAlignment="1">
      <alignment vertical="center"/>
    </xf>
    <xf numFmtId="0" fontId="1" fillId="0" borderId="0" xfId="2" applyFont="1" applyAlignment="1">
      <alignment horizontal="center" vertical="center"/>
    </xf>
    <xf numFmtId="166" fontId="1" fillId="2" borderId="0" xfId="6" applyNumberFormat="1" applyFont="1" applyFill="1" applyAlignment="1">
      <alignment horizontal="right" vertical="top"/>
    </xf>
    <xf numFmtId="167" fontId="1" fillId="0" borderId="0" xfId="6" applyNumberFormat="1" applyFont="1" applyAlignment="1">
      <alignment horizontal="right" vertical="top"/>
    </xf>
    <xf numFmtId="0" fontId="3" fillId="0" borderId="0" xfId="6" applyFont="1" applyAlignment="1">
      <alignment vertical="top"/>
    </xf>
    <xf numFmtId="0" fontId="3" fillId="0" borderId="0" xfId="6" applyFont="1" applyAlignment="1">
      <alignment horizontal="center" vertical="top"/>
    </xf>
    <xf numFmtId="168" fontId="3" fillId="0" borderId="0" xfId="5" applyNumberFormat="1" applyFont="1" applyAlignment="1">
      <alignment horizontal="right" vertical="top"/>
    </xf>
    <xf numFmtId="166" fontId="3" fillId="2" borderId="0" xfId="5" applyNumberFormat="1" applyFont="1" applyFill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3" fillId="0" borderId="1" xfId="5" applyNumberFormat="1" applyFont="1" applyBorder="1" applyAlignment="1">
      <alignment horizontal="right" vertical="top"/>
    </xf>
    <xf numFmtId="166" fontId="3" fillId="2" borderId="1" xfId="6" applyNumberFormat="1" applyFont="1" applyFill="1" applyBorder="1" applyAlignment="1">
      <alignment horizontal="right" vertical="top"/>
    </xf>
    <xf numFmtId="167" fontId="3" fillId="0" borderId="0" xfId="6" applyNumberFormat="1" applyFont="1" applyAlignment="1">
      <alignment horizontal="right" vertical="top"/>
    </xf>
    <xf numFmtId="166" fontId="3" fillId="0" borderId="1" xfId="6" applyNumberFormat="1" applyFont="1" applyBorder="1" applyAlignment="1">
      <alignment horizontal="right" vertical="top"/>
    </xf>
    <xf numFmtId="166" fontId="3" fillId="2" borderId="0" xfId="6" applyNumberFormat="1" applyFont="1" applyFill="1" applyAlignment="1">
      <alignment horizontal="right" vertical="top"/>
    </xf>
    <xf numFmtId="166" fontId="3" fillId="0" borderId="0" xfId="6" applyNumberFormat="1" applyFont="1" applyAlignment="1">
      <alignment horizontal="right" vertical="top"/>
    </xf>
    <xf numFmtId="0" fontId="3" fillId="0" borderId="0" xfId="5" applyFont="1" applyAlignment="1">
      <alignment vertical="top"/>
    </xf>
    <xf numFmtId="166" fontId="3" fillId="2" borderId="0" xfId="5" applyNumberFormat="1" applyFont="1" applyFill="1" applyAlignment="1">
      <alignment vertical="top"/>
    </xf>
    <xf numFmtId="166" fontId="3" fillId="0" borderId="0" xfId="5" applyNumberFormat="1" applyFont="1" applyAlignment="1">
      <alignment vertical="top"/>
    </xf>
    <xf numFmtId="167" fontId="6" fillId="0" borderId="0" xfId="7" applyNumberFormat="1" applyFont="1" applyAlignment="1">
      <alignment vertical="center"/>
    </xf>
    <xf numFmtId="166" fontId="3" fillId="2" borderId="2" xfId="6" applyNumberFormat="1" applyFont="1" applyFill="1" applyBorder="1" applyAlignment="1">
      <alignment horizontal="right" vertical="top"/>
    </xf>
    <xf numFmtId="166" fontId="3" fillId="0" borderId="2" xfId="6" applyNumberFormat="1" applyFont="1" applyBorder="1" applyAlignment="1">
      <alignment horizontal="right" vertical="top"/>
    </xf>
    <xf numFmtId="168" fontId="3" fillId="2" borderId="2" xfId="5" applyNumberFormat="1" applyFont="1" applyFill="1" applyBorder="1" applyAlignment="1">
      <alignment vertical="top"/>
    </xf>
    <xf numFmtId="168" fontId="3" fillId="0" borderId="2" xfId="5" applyNumberFormat="1" applyFont="1" applyBorder="1" applyAlignment="1">
      <alignment vertical="top"/>
    </xf>
    <xf numFmtId="164" fontId="3" fillId="0" borderId="0" xfId="6" applyNumberFormat="1" applyFont="1" applyAlignment="1">
      <alignment horizontal="right" vertical="top"/>
    </xf>
    <xf numFmtId="167" fontId="3" fillId="0" borderId="0" xfId="3" applyNumberFormat="1" applyFont="1" applyAlignment="1">
      <alignment vertical="top"/>
    </xf>
    <xf numFmtId="0" fontId="3" fillId="0" borderId="1" xfId="6" applyFont="1" applyBorder="1" applyAlignment="1">
      <alignment vertical="top"/>
    </xf>
    <xf numFmtId="0" fontId="3" fillId="0" borderId="1" xfId="6" applyFont="1" applyBorder="1" applyAlignment="1">
      <alignment horizontal="center" vertical="top"/>
    </xf>
    <xf numFmtId="168" fontId="3" fillId="0" borderId="1" xfId="5" applyNumberFormat="1" applyFont="1" applyBorder="1" applyAlignment="1">
      <alignment horizontal="right" vertical="top"/>
    </xf>
    <xf numFmtId="166" fontId="1" fillId="0" borderId="0" xfId="6" applyNumberFormat="1" applyFont="1" applyAlignment="1">
      <alignment horizontal="center" vertical="top"/>
    </xf>
    <xf numFmtId="167" fontId="1" fillId="0" borderId="0" xfId="6" applyNumberFormat="1" applyFont="1" applyAlignment="1">
      <alignment horizontal="center" vertical="top"/>
    </xf>
    <xf numFmtId="166" fontId="1" fillId="0" borderId="1" xfId="6" applyNumberFormat="1" applyFont="1" applyBorder="1" applyAlignment="1">
      <alignment horizontal="right" vertical="top"/>
    </xf>
    <xf numFmtId="0" fontId="3" fillId="0" borderId="0" xfId="2" applyFont="1" applyAlignment="1">
      <alignment vertical="top"/>
    </xf>
    <xf numFmtId="166" fontId="3" fillId="0" borderId="0" xfId="2" applyNumberFormat="1" applyFont="1" applyAlignment="1">
      <alignment horizontal="right" vertical="top"/>
    </xf>
    <xf numFmtId="167" fontId="3" fillId="0" borderId="0" xfId="2" applyNumberFormat="1" applyFont="1" applyAlignment="1">
      <alignment horizontal="right" vertical="top"/>
    </xf>
    <xf numFmtId="0" fontId="1" fillId="0" borderId="0" xfId="2" applyFont="1" applyAlignment="1">
      <alignment vertical="top"/>
    </xf>
    <xf numFmtId="166" fontId="1" fillId="0" borderId="0" xfId="2" applyNumberFormat="1" applyFont="1" applyAlignment="1">
      <alignment horizontal="right" vertical="top"/>
    </xf>
    <xf numFmtId="167" fontId="1" fillId="0" borderId="0" xfId="2" applyNumberFormat="1" applyFont="1" applyAlignment="1">
      <alignment horizontal="center" vertical="top"/>
    </xf>
    <xf numFmtId="166" fontId="1" fillId="0" borderId="3" xfId="2" applyNumberFormat="1" applyFont="1" applyBorder="1" applyAlignment="1">
      <alignment horizontal="right" vertical="top"/>
    </xf>
    <xf numFmtId="167" fontId="1" fillId="0" borderId="0" xfId="2" applyNumberFormat="1" applyFont="1" applyAlignment="1">
      <alignment horizontal="right" vertical="top"/>
    </xf>
    <xf numFmtId="166" fontId="1" fillId="0" borderId="0" xfId="2" quotePrefix="1" applyNumberFormat="1" applyFont="1" applyAlignment="1">
      <alignment horizontal="right" vertical="top"/>
    </xf>
    <xf numFmtId="166" fontId="1" fillId="0" borderId="1" xfId="2" applyNumberFormat="1" applyFont="1" applyBorder="1" applyAlignment="1">
      <alignment horizontal="right" vertical="top"/>
    </xf>
    <xf numFmtId="0" fontId="1" fillId="0" borderId="0" xfId="3" quotePrefix="1" applyFont="1" applyAlignment="1">
      <alignment vertical="center"/>
    </xf>
    <xf numFmtId="166" fontId="3" fillId="0" borderId="0" xfId="8" applyNumberFormat="1" applyFont="1" applyAlignment="1">
      <alignment horizontal="right" vertical="center"/>
    </xf>
    <xf numFmtId="166" fontId="3" fillId="0" borderId="0" xfId="2" applyNumberFormat="1" applyFont="1" applyAlignment="1">
      <alignment horizontal="center" vertical="top"/>
    </xf>
    <xf numFmtId="167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166" fontId="3" fillId="0" borderId="2" xfId="2" applyNumberFormat="1" applyFont="1" applyBorder="1" applyAlignment="1">
      <alignment horizontal="right" vertical="top"/>
    </xf>
    <xf numFmtId="166" fontId="4" fillId="0" borderId="0" xfId="2" applyNumberFormat="1" applyFont="1" applyAlignment="1">
      <alignment horizontal="right" vertical="top"/>
    </xf>
    <xf numFmtId="167" fontId="4" fillId="0" borderId="0" xfId="2" applyNumberFormat="1" applyFont="1" applyAlignment="1">
      <alignment horizontal="right" vertical="top"/>
    </xf>
    <xf numFmtId="166" fontId="3" fillId="2" borderId="0" xfId="8" applyNumberFormat="1" applyFont="1" applyFill="1" applyAlignment="1">
      <alignment horizontal="right" vertical="center"/>
    </xf>
    <xf numFmtId="166" fontId="3" fillId="2" borderId="0" xfId="2" applyNumberFormat="1" applyFont="1" applyFill="1" applyAlignment="1">
      <alignment horizontal="right" vertical="top"/>
    </xf>
    <xf numFmtId="166" fontId="3" fillId="2" borderId="0" xfId="2" applyNumberFormat="1" applyFont="1" applyFill="1" applyAlignment="1">
      <alignment horizontal="right" vertical="center"/>
    </xf>
    <xf numFmtId="166" fontId="3" fillId="2" borderId="1" xfId="2" applyNumberFormat="1" applyFont="1" applyFill="1" applyBorder="1" applyAlignment="1">
      <alignment horizontal="right" vertical="center"/>
    </xf>
    <xf numFmtId="166" fontId="3" fillId="2" borderId="2" xfId="2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center" vertical="top"/>
    </xf>
    <xf numFmtId="167" fontId="3" fillId="0" borderId="1" xfId="6" applyNumberFormat="1" applyFont="1" applyBorder="1" applyAlignment="1">
      <alignment horizontal="center" vertical="top"/>
    </xf>
    <xf numFmtId="167" fontId="3" fillId="0" borderId="1" xfId="6" applyNumberFormat="1" applyFont="1" applyBorder="1" applyAlignment="1">
      <alignment horizontal="right" vertical="top"/>
    </xf>
    <xf numFmtId="0" fontId="3" fillId="0" borderId="0" xfId="5" applyFont="1" applyAlignment="1">
      <alignment vertical="center"/>
    </xf>
    <xf numFmtId="37" fontId="1" fillId="0" borderId="0" xfId="6" applyNumberFormat="1" applyFont="1" applyAlignment="1">
      <alignment horizontal="left" vertical="top"/>
    </xf>
    <xf numFmtId="167" fontId="1" fillId="0" borderId="0" xfId="5" quotePrefix="1" applyNumberFormat="1" applyFont="1" applyAlignment="1">
      <alignment horizontal="left" vertical="center"/>
    </xf>
    <xf numFmtId="0" fontId="3" fillId="0" borderId="1" xfId="5" applyFont="1" applyBorder="1" applyAlignment="1">
      <alignment vertical="center"/>
    </xf>
    <xf numFmtId="167" fontId="1" fillId="0" borderId="0" xfId="5" applyNumberFormat="1" applyFont="1" applyAlignment="1">
      <alignment horizontal="left" vertical="center"/>
    </xf>
    <xf numFmtId="166" fontId="3" fillId="0" borderId="0" xfId="9" applyNumberFormat="1" applyFont="1" applyFill="1" applyBorder="1" applyAlignment="1">
      <alignment horizontal="centerContinuous" vertical="center"/>
    </xf>
    <xf numFmtId="167" fontId="3" fillId="0" borderId="0" xfId="5" applyNumberFormat="1" applyFont="1" applyAlignment="1">
      <alignment vertical="top"/>
    </xf>
    <xf numFmtId="0" fontId="1" fillId="0" borderId="0" xfId="2" applyFont="1" applyAlignment="1">
      <alignment horizontal="center" vertical="top"/>
    </xf>
    <xf numFmtId="0" fontId="1" fillId="0" borderId="1" xfId="6" applyFont="1" applyBorder="1" applyAlignment="1">
      <alignment horizontal="center" vertical="top"/>
    </xf>
    <xf numFmtId="167" fontId="1" fillId="0" borderId="0" xfId="5" applyNumberFormat="1" applyFont="1" applyAlignment="1">
      <alignment horizontal="left" vertical="top"/>
    </xf>
    <xf numFmtId="167" fontId="3" fillId="0" borderId="0" xfId="5" applyNumberFormat="1" applyFont="1" applyAlignment="1">
      <alignment horizontal="left" vertical="top"/>
    </xf>
    <xf numFmtId="166" fontId="3" fillId="2" borderId="0" xfId="5" applyNumberFormat="1" applyFont="1" applyFill="1" applyAlignment="1">
      <alignment horizontal="right" vertical="top" wrapText="1"/>
    </xf>
    <xf numFmtId="166" fontId="3" fillId="0" borderId="0" xfId="5" applyNumberFormat="1" applyFont="1" applyAlignment="1">
      <alignment horizontal="right" vertical="top" wrapText="1"/>
    </xf>
    <xf numFmtId="167" fontId="3" fillId="0" borderId="0" xfId="5" applyNumberFormat="1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horizontal="left" vertical="center"/>
    </xf>
    <xf numFmtId="166" fontId="3" fillId="0" borderId="0" xfId="9" applyNumberFormat="1" applyFont="1" applyFill="1" applyBorder="1" applyAlignment="1">
      <alignment horizontal="right" vertical="top"/>
    </xf>
    <xf numFmtId="0" fontId="3" fillId="0" borderId="0" xfId="5" quotePrefix="1" applyFont="1" applyAlignment="1">
      <alignment horizontal="left" vertical="center"/>
    </xf>
    <xf numFmtId="166" fontId="3" fillId="0" borderId="1" xfId="5" applyNumberFormat="1" applyFont="1" applyBorder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top"/>
    </xf>
    <xf numFmtId="167" fontId="7" fillId="0" borderId="0" xfId="5" applyNumberFormat="1" applyFont="1" applyAlignment="1">
      <alignment horizontal="left" vertical="top"/>
    </xf>
    <xf numFmtId="167" fontId="3" fillId="0" borderId="0" xfId="10" applyNumberFormat="1" applyFont="1" applyAlignment="1">
      <alignment vertical="center"/>
    </xf>
    <xf numFmtId="166" fontId="3" fillId="0" borderId="0" xfId="9" quotePrefix="1" applyNumberFormat="1" applyFont="1" applyFill="1" applyBorder="1" applyAlignment="1">
      <alignment horizontal="right" vertical="top"/>
    </xf>
    <xf numFmtId="166" fontId="3" fillId="0" borderId="1" xfId="9" quotePrefix="1" applyNumberFormat="1" applyFont="1" applyFill="1" applyBorder="1" applyAlignment="1">
      <alignment horizontal="right" vertical="top"/>
    </xf>
    <xf numFmtId="166" fontId="3" fillId="0" borderId="1" xfId="9" applyNumberFormat="1" applyFont="1" applyFill="1" applyBorder="1" applyAlignment="1">
      <alignment horizontal="right" vertical="top"/>
    </xf>
    <xf numFmtId="167" fontId="3" fillId="0" borderId="1" xfId="5" applyNumberFormat="1" applyFont="1" applyBorder="1" applyAlignment="1">
      <alignment horizontal="left" vertical="center"/>
    </xf>
    <xf numFmtId="166" fontId="3" fillId="0" borderId="1" xfId="9" applyNumberFormat="1" applyFont="1" applyFill="1" applyBorder="1" applyAlignment="1">
      <alignment horizontal="right" vertical="center"/>
    </xf>
    <xf numFmtId="166" fontId="3" fillId="0" borderId="0" xfId="9" applyNumberFormat="1" applyFont="1" applyFill="1" applyBorder="1" applyAlignment="1">
      <alignment horizontal="right" vertical="center"/>
    </xf>
    <xf numFmtId="167" fontId="1" fillId="0" borderId="0" xfId="6" applyNumberFormat="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5" applyFont="1" applyAlignment="1">
      <alignment horizontal="center" vertical="top"/>
    </xf>
    <xf numFmtId="0" fontId="3" fillId="0" borderId="0" xfId="12" applyFont="1" applyAlignment="1">
      <alignment vertical="center"/>
    </xf>
    <xf numFmtId="166" fontId="3" fillId="0" borderId="3" xfId="9" applyNumberFormat="1" applyFont="1" applyFill="1" applyBorder="1" applyAlignment="1">
      <alignment horizontal="right" vertical="top"/>
    </xf>
    <xf numFmtId="167" fontId="1" fillId="0" borderId="0" xfId="5" applyNumberFormat="1" applyFont="1" applyAlignment="1">
      <alignment vertical="center"/>
    </xf>
    <xf numFmtId="167" fontId="3" fillId="0" borderId="0" xfId="5" applyNumberFormat="1" applyFont="1" applyAlignment="1">
      <alignment vertical="center"/>
    </xf>
    <xf numFmtId="167" fontId="3" fillId="0" borderId="0" xfId="5" applyNumberFormat="1" applyFont="1" applyAlignment="1">
      <alignment horizontal="center" vertical="center"/>
    </xf>
    <xf numFmtId="166" fontId="3" fillId="0" borderId="0" xfId="9" quotePrefix="1" applyNumberFormat="1" applyFont="1" applyFill="1" applyBorder="1" applyAlignment="1">
      <alignment horizontal="right" vertical="center"/>
    </xf>
    <xf numFmtId="0" fontId="3" fillId="0" borderId="0" xfId="12" applyFont="1"/>
    <xf numFmtId="166" fontId="3" fillId="0" borderId="3" xfId="9" applyNumberFormat="1" applyFont="1" applyFill="1" applyBorder="1" applyAlignment="1">
      <alignment horizontal="right" vertical="center"/>
    </xf>
    <xf numFmtId="167" fontId="3" fillId="0" borderId="0" xfId="5" quotePrefix="1" applyNumberFormat="1" applyFont="1" applyAlignment="1">
      <alignment horizontal="left" vertical="center"/>
    </xf>
    <xf numFmtId="167" fontId="3" fillId="0" borderId="0" xfId="5" quotePrefix="1" applyNumberFormat="1" applyFont="1" applyAlignment="1">
      <alignment horizontal="center" vertical="center"/>
    </xf>
    <xf numFmtId="167" fontId="1" fillId="0" borderId="0" xfId="11" quotePrefix="1" applyNumberFormat="1" applyFont="1" applyAlignment="1">
      <alignment horizontal="left" vertical="center"/>
    </xf>
    <xf numFmtId="166" fontId="3" fillId="0" borderId="2" xfId="9" applyNumberFormat="1" applyFont="1" applyFill="1" applyBorder="1" applyAlignment="1">
      <alignment horizontal="right" vertical="center"/>
    </xf>
    <xf numFmtId="0" fontId="3" fillId="0" borderId="0" xfId="5" applyFont="1" applyAlignment="1">
      <alignment horizontal="center" vertical="center"/>
    </xf>
    <xf numFmtId="166" fontId="3" fillId="0" borderId="0" xfId="9" applyNumberFormat="1" applyFont="1" applyFill="1" applyAlignment="1">
      <alignment horizontal="right" vertical="center"/>
    </xf>
    <xf numFmtId="0" fontId="3" fillId="0" borderId="0" xfId="5" applyFont="1" applyAlignment="1">
      <alignment horizontal="right" vertical="center"/>
    </xf>
    <xf numFmtId="167" fontId="3" fillId="0" borderId="1" xfId="5" applyNumberFormat="1" applyFont="1" applyBorder="1" applyAlignment="1">
      <alignment vertical="center"/>
    </xf>
    <xf numFmtId="166" fontId="3" fillId="0" borderId="1" xfId="9" applyNumberFormat="1" applyFont="1" applyFill="1" applyBorder="1" applyAlignment="1">
      <alignment vertical="center"/>
    </xf>
    <xf numFmtId="0" fontId="8" fillId="0" borderId="0" xfId="0" applyFont="1"/>
    <xf numFmtId="166" fontId="3" fillId="0" borderId="0" xfId="1" quotePrefix="1" applyNumberFormat="1" applyFont="1" applyAlignment="1">
      <alignment horizontal="right" vertical="center"/>
    </xf>
    <xf numFmtId="167" fontId="3" fillId="0" borderId="0" xfId="13" applyNumberFormat="1" applyFont="1" applyAlignment="1">
      <alignment horizontal="left" vertical="center"/>
    </xf>
    <xf numFmtId="167" fontId="3" fillId="0" borderId="0" xfId="5" applyNumberFormat="1" applyFont="1" applyAlignment="1">
      <alignment horizontal="left" vertical="center"/>
    </xf>
    <xf numFmtId="37" fontId="3" fillId="0" borderId="0" xfId="1" applyNumberFormat="1" applyFont="1" applyAlignment="1">
      <alignment horizontal="center" vertical="center"/>
    </xf>
    <xf numFmtId="49" fontId="3" fillId="0" borderId="0" xfId="5" applyNumberFormat="1" applyFont="1" applyAlignment="1">
      <alignment horizontal="center" vertical="center"/>
    </xf>
    <xf numFmtId="170" fontId="3" fillId="0" borderId="0" xfId="5" applyNumberFormat="1" applyFont="1" applyAlignment="1">
      <alignment horizontal="center" vertical="center"/>
    </xf>
    <xf numFmtId="171" fontId="3" fillId="2" borderId="0" xfId="1" applyNumberFormat="1" applyFont="1" applyFill="1" applyAlignment="1">
      <alignment horizontal="right" vertical="center"/>
    </xf>
    <xf numFmtId="171" fontId="3" fillId="2" borderId="1" xfId="1" applyNumberFormat="1" applyFont="1" applyFill="1" applyBorder="1" applyAlignment="1">
      <alignment horizontal="right" vertical="center"/>
    </xf>
    <xf numFmtId="171" fontId="3" fillId="2" borderId="1" xfId="4" applyNumberFormat="1" applyFont="1" applyFill="1" applyBorder="1" applyAlignment="1">
      <alignment horizontal="right" vertical="center"/>
    </xf>
    <xf numFmtId="171" fontId="3" fillId="2" borderId="0" xfId="5" applyNumberFormat="1" applyFont="1" applyFill="1" applyAlignment="1">
      <alignment vertical="center"/>
    </xf>
    <xf numFmtId="171" fontId="3" fillId="2" borderId="1" xfId="5" applyNumberFormat="1" applyFont="1" applyFill="1" applyBorder="1" applyAlignment="1">
      <alignment vertical="center"/>
    </xf>
    <xf numFmtId="169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6" fontId="8" fillId="0" borderId="0" xfId="0" applyNumberFormat="1" applyFont="1"/>
    <xf numFmtId="166" fontId="3" fillId="2" borderId="0" xfId="6" applyNumberFormat="1" applyFont="1" applyFill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top" wrapText="1"/>
    </xf>
    <xf numFmtId="166" fontId="3" fillId="2" borderId="1" xfId="6" applyNumberFormat="1" applyFont="1" applyFill="1" applyBorder="1" applyAlignment="1">
      <alignment horizontal="right" vertical="top" wrapText="1"/>
    </xf>
    <xf numFmtId="166" fontId="3" fillId="2" borderId="1" xfId="9" applyNumberFormat="1" applyFont="1" applyFill="1" applyBorder="1" applyAlignment="1">
      <alignment horizontal="right" vertical="top" wrapText="1"/>
    </xf>
    <xf numFmtId="166" fontId="3" fillId="2" borderId="0" xfId="6" applyNumberFormat="1" applyFont="1" applyFill="1" applyAlignment="1">
      <alignment vertical="top" wrapText="1"/>
    </xf>
    <xf numFmtId="166" fontId="3" fillId="2" borderId="3" xfId="9" applyNumberFormat="1" applyFont="1" applyFill="1" applyBorder="1" applyAlignment="1">
      <alignment horizontal="right" vertical="top" wrapText="1"/>
    </xf>
    <xf numFmtId="166" fontId="3" fillId="2" borderId="0" xfId="9" applyNumberFormat="1" applyFont="1" applyFill="1" applyBorder="1" applyAlignment="1">
      <alignment horizontal="right" vertical="center" wrapText="1"/>
    </xf>
    <xf numFmtId="166" fontId="3" fillId="2" borderId="3" xfId="9" applyNumberFormat="1" applyFont="1" applyFill="1" applyBorder="1" applyAlignment="1">
      <alignment horizontal="right" vertical="center" wrapText="1"/>
    </xf>
    <xf numFmtId="166" fontId="3" fillId="2" borderId="1" xfId="9" applyNumberFormat="1" applyFont="1" applyFill="1" applyBorder="1" applyAlignment="1">
      <alignment horizontal="right" vertical="center" wrapText="1"/>
    </xf>
    <xf numFmtId="166" fontId="3" fillId="2" borderId="0" xfId="9" applyNumberFormat="1" applyFont="1" applyFill="1" applyAlignment="1">
      <alignment horizontal="right" vertical="center" wrapText="1"/>
    </xf>
    <xf numFmtId="167" fontId="3" fillId="0" borderId="0" xfId="3" applyNumberFormat="1" applyFont="1" applyAlignment="1">
      <alignment horizontal="center" vertical="top"/>
    </xf>
    <xf numFmtId="166" fontId="1" fillId="0" borderId="1" xfId="2" applyNumberFormat="1" applyFont="1" applyBorder="1" applyAlignment="1">
      <alignment horizontal="center" vertical="top"/>
    </xf>
    <xf numFmtId="167" fontId="3" fillId="0" borderId="0" xfId="11" quotePrefix="1" applyNumberFormat="1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166" fontId="3" fillId="2" borderId="1" xfId="5" applyNumberFormat="1" applyFont="1" applyFill="1" applyBorder="1" applyAlignment="1">
      <alignment horizontal="right" vertical="top" wrapText="1"/>
    </xf>
    <xf numFmtId="166" fontId="3" fillId="2" borderId="2" xfId="6" applyNumberFormat="1" applyFont="1" applyFill="1" applyBorder="1" applyAlignment="1">
      <alignment horizontal="right" vertical="top" wrapText="1"/>
    </xf>
    <xf numFmtId="166" fontId="3" fillId="0" borderId="0" xfId="6" applyNumberFormat="1" applyFont="1" applyAlignment="1">
      <alignment horizontal="right" vertical="top" wrapText="1"/>
    </xf>
    <xf numFmtId="0" fontId="8" fillId="0" borderId="0" xfId="0" applyFont="1" applyAlignment="1">
      <alignment vertical="center"/>
    </xf>
    <xf numFmtId="166" fontId="3" fillId="0" borderId="1" xfId="5" applyNumberFormat="1" applyFont="1" applyBorder="1" applyAlignment="1">
      <alignment vertical="top"/>
    </xf>
    <xf numFmtId="166" fontId="3" fillId="0" borderId="0" xfId="20" applyNumberFormat="1" applyFont="1" applyAlignment="1">
      <alignment horizontal="right" vertical="top" wrapText="1"/>
    </xf>
    <xf numFmtId="166" fontId="3" fillId="2" borderId="1" xfId="5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166" fontId="1" fillId="0" borderId="0" xfId="1" applyNumberFormat="1" applyFont="1" applyAlignment="1">
      <alignment vertical="center"/>
    </xf>
    <xf numFmtId="166" fontId="1" fillId="0" borderId="1" xfId="1" applyNumberFormat="1" applyFont="1" applyBorder="1" applyAlignment="1">
      <alignment vertical="center"/>
    </xf>
    <xf numFmtId="166" fontId="1" fillId="0" borderId="0" xfId="6" applyNumberFormat="1" applyFont="1" applyAlignment="1">
      <alignment vertical="center"/>
    </xf>
    <xf numFmtId="164" fontId="1" fillId="0" borderId="0" xfId="6" applyNumberFormat="1" applyFont="1" applyAlignment="1">
      <alignment vertical="center"/>
    </xf>
    <xf numFmtId="166" fontId="1" fillId="0" borderId="1" xfId="6" applyNumberFormat="1" applyFont="1" applyBorder="1" applyAlignment="1">
      <alignment vertical="center"/>
    </xf>
    <xf numFmtId="164" fontId="1" fillId="0" borderId="1" xfId="6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66" fontId="1" fillId="0" borderId="0" xfId="9" applyNumberFormat="1" applyFont="1" applyFill="1" applyAlignment="1">
      <alignment vertical="center"/>
    </xf>
    <xf numFmtId="37" fontId="1" fillId="0" borderId="0" xfId="6" applyNumberFormat="1" applyFont="1" applyAlignment="1">
      <alignment vertical="center"/>
    </xf>
    <xf numFmtId="167" fontId="1" fillId="0" borderId="0" xfId="5" quotePrefix="1" applyNumberFormat="1" applyFont="1" applyAlignment="1">
      <alignment vertical="center"/>
    </xf>
    <xf numFmtId="166" fontId="3" fillId="0" borderId="0" xfId="9" applyNumberFormat="1" applyFont="1" applyFill="1" applyAlignment="1">
      <alignment vertical="center"/>
    </xf>
    <xf numFmtId="167" fontId="1" fillId="0" borderId="1" xfId="5" applyNumberFormat="1" applyFont="1" applyBorder="1" applyAlignment="1">
      <alignment vertical="center"/>
    </xf>
    <xf numFmtId="166" fontId="3" fillId="0" borderId="0" xfId="9" applyNumberFormat="1" applyFont="1" applyFill="1" applyBorder="1" applyAlignment="1">
      <alignment vertical="center"/>
    </xf>
    <xf numFmtId="167" fontId="3" fillId="0" borderId="0" xfId="3" applyNumberFormat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1" fillId="0" borderId="0" xfId="6" applyFont="1" applyAlignment="1">
      <alignment horizontal="left" vertical="top"/>
    </xf>
    <xf numFmtId="166" fontId="1" fillId="0" borderId="1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167" fontId="3" fillId="0" borderId="0" xfId="11" quotePrefix="1" applyNumberFormat="1" applyFont="1" applyAlignment="1">
      <alignment horizontal="left" vertical="center"/>
    </xf>
    <xf numFmtId="0" fontId="3" fillId="0" borderId="0" xfId="5" quotePrefix="1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</cellXfs>
  <cellStyles count="21">
    <cellStyle name="Comma" xfId="20" builtinId="3"/>
    <cellStyle name="Comma 10" xfId="4" xr:uid="{87A1B619-4297-4D05-B210-4E1312F360F2}"/>
    <cellStyle name="Comma 10 12 2" xfId="19" xr:uid="{CFD4360D-4D4E-4B9D-874E-FA8C0201E6B1}"/>
    <cellStyle name="Comma 145" xfId="15" xr:uid="{D00D1F8D-E421-406C-8BC4-8021E7AE172E}"/>
    <cellStyle name="Comma 19 13 2" xfId="17" xr:uid="{4012E6F6-3238-4B33-BAEE-9DDD7B29A685}"/>
    <cellStyle name="Comma 2 2" xfId="9" xr:uid="{CCF96548-BFDB-4E0F-9EEA-ECFB5BBE0060}"/>
    <cellStyle name="Normal" xfId="0" builtinId="0"/>
    <cellStyle name="Normal 10" xfId="3" xr:uid="{BBFDBF14-42EB-4BEC-97B6-C0B3D2D523F9}"/>
    <cellStyle name="Normal 13 2" xfId="18" xr:uid="{29CF0D8F-A6DE-4C56-9074-4876B053B855}"/>
    <cellStyle name="Normal 164" xfId="14" xr:uid="{2A0F918E-70C9-4326-A0E1-5DB539C95E42}"/>
    <cellStyle name="Normal 2 3 10 2" xfId="12" xr:uid="{DB2D2A81-154E-4089-9D77-2DA27AA5B3C2}"/>
    <cellStyle name="Normal 29" xfId="6" xr:uid="{3D518AE4-213F-4CE6-8D10-11BF91F5BEF5}"/>
    <cellStyle name="Normal 3_CF MNR Q1 10 2" xfId="13" xr:uid="{34A6F17F-7101-4843-A8EC-856DE9E0EEF6}"/>
    <cellStyle name="Normal 4" xfId="1" xr:uid="{022C3F37-9384-4F30-8628-5ABC852D7603}"/>
    <cellStyle name="Normal 4 2 10" xfId="16" xr:uid="{442407F2-DA85-45A1-AAAC-41F1EE2D98B2}"/>
    <cellStyle name="Normal 4 2 2" xfId="8" xr:uid="{57894F7E-B092-4D36-8759-4EEFD436A43C}"/>
    <cellStyle name="Normal 4 5 2" xfId="2" xr:uid="{8634408D-B4D2-4200-873D-AF6021A3024A}"/>
    <cellStyle name="Normal 6 2" xfId="5" xr:uid="{DD17C107-5F21-4600-8B89-81192D595D6C}"/>
    <cellStyle name="Normal 9" xfId="10" xr:uid="{A436BE14-D377-4292-B524-E3E7C16F2823}"/>
    <cellStyle name="Normal 9 9 2" xfId="11" xr:uid="{6D993920-5455-4001-89F4-223E30885BB1}"/>
    <cellStyle name="Normal_Fabrinet_Income statement" xfId="7" xr:uid="{A21192B8-A5E4-45FE-8374-915FF3173226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A332-EA2D-4CB1-BEF3-4E6D3565BF01}">
  <dimension ref="A1:L125"/>
  <sheetViews>
    <sheetView zoomScaleNormal="100" zoomScaleSheetLayoutView="76" workbookViewId="0">
      <selection activeCell="Q9" sqref="Q9"/>
    </sheetView>
  </sheetViews>
  <sheetFormatPr defaultColWidth="9.42578125" defaultRowHeight="21.75" customHeight="1" x14ac:dyDescent="0.4"/>
  <cols>
    <col min="1" max="6" width="1.5703125" style="162" customWidth="1"/>
    <col min="7" max="7" width="33.5703125" style="162" customWidth="1"/>
    <col min="8" max="8" width="8.5703125" style="162" customWidth="1"/>
    <col min="9" max="9" width="0.85546875" style="162" customWidth="1"/>
    <col min="10" max="10" width="15.5703125" style="162" customWidth="1"/>
    <col min="11" max="11" width="0.85546875" style="162" customWidth="1"/>
    <col min="12" max="12" width="15.5703125" style="162" customWidth="1"/>
    <col min="13" max="13" width="9.42578125" style="162" customWidth="1"/>
    <col min="14" max="16384" width="9.42578125" style="162"/>
  </cols>
  <sheetData>
    <row r="1" spans="1:12" s="194" customFormat="1" ht="21.75" customHeight="1" x14ac:dyDescent="0.25">
      <c r="A1" s="198" t="s">
        <v>110</v>
      </c>
      <c r="B1" s="1"/>
      <c r="C1" s="1"/>
      <c r="D1" s="1"/>
      <c r="E1" s="1"/>
      <c r="F1" s="1"/>
      <c r="G1" s="1"/>
      <c r="H1" s="1"/>
      <c r="I1" s="1"/>
      <c r="J1" s="17"/>
      <c r="K1" s="17"/>
      <c r="L1" s="17"/>
    </row>
    <row r="2" spans="1:12" s="194" customFormat="1" ht="21.75" customHeight="1" x14ac:dyDescent="0.25">
      <c r="A2" s="4" t="s">
        <v>106</v>
      </c>
      <c r="B2" s="4"/>
      <c r="C2" s="4"/>
      <c r="D2" s="4"/>
      <c r="E2" s="4"/>
      <c r="F2" s="4"/>
      <c r="G2" s="4"/>
      <c r="H2" s="4"/>
      <c r="I2" s="4"/>
      <c r="J2" s="199"/>
      <c r="K2" s="199"/>
      <c r="L2" s="199"/>
    </row>
    <row r="3" spans="1:12" s="194" customFormat="1" ht="21.75" customHeight="1" x14ac:dyDescent="0.25">
      <c r="A3" s="7" t="s">
        <v>128</v>
      </c>
      <c r="B3" s="8"/>
      <c r="C3" s="8"/>
      <c r="D3" s="8"/>
      <c r="E3" s="8"/>
      <c r="F3" s="8"/>
      <c r="G3" s="8"/>
      <c r="H3" s="8"/>
      <c r="I3" s="8"/>
      <c r="J3" s="200"/>
      <c r="K3" s="200"/>
      <c r="L3" s="200"/>
    </row>
    <row r="4" spans="1:12" ht="21.75" customHeight="1" x14ac:dyDescent="0.4">
      <c r="A4" s="4"/>
      <c r="B4" s="4"/>
      <c r="C4" s="4"/>
      <c r="D4" s="4"/>
      <c r="E4" s="4"/>
      <c r="F4" s="4"/>
      <c r="G4" s="4"/>
      <c r="H4" s="5"/>
      <c r="I4" s="5"/>
      <c r="J4" s="6"/>
      <c r="K4" s="6"/>
      <c r="L4" s="6"/>
    </row>
    <row r="5" spans="1:12" ht="21.75" customHeight="1" x14ac:dyDescent="0.4">
      <c r="A5" s="4"/>
      <c r="B5" s="4"/>
      <c r="C5" s="4"/>
      <c r="D5" s="4"/>
      <c r="E5" s="4"/>
      <c r="F5" s="4"/>
      <c r="G5" s="4"/>
      <c r="H5" s="5"/>
      <c r="I5" s="5"/>
      <c r="J5" s="11" t="s">
        <v>0</v>
      </c>
      <c r="K5" s="12"/>
      <c r="L5" s="11" t="s">
        <v>1</v>
      </c>
    </row>
    <row r="6" spans="1:12" ht="21.75" customHeight="1" x14ac:dyDescent="0.4">
      <c r="A6" s="4"/>
      <c r="B6" s="4"/>
      <c r="C6" s="4"/>
      <c r="D6" s="4"/>
      <c r="E6" s="4"/>
      <c r="F6" s="4"/>
      <c r="G6" s="4"/>
      <c r="H6" s="5"/>
      <c r="I6" s="5"/>
      <c r="J6" s="6" t="s">
        <v>129</v>
      </c>
      <c r="K6" s="6"/>
      <c r="L6" s="6" t="s">
        <v>2</v>
      </c>
    </row>
    <row r="7" spans="1:12" ht="21.75" customHeight="1" x14ac:dyDescent="0.4">
      <c r="A7" s="4"/>
      <c r="B7" s="4"/>
      <c r="C7" s="4"/>
      <c r="D7" s="4"/>
      <c r="E7" s="4"/>
      <c r="F7" s="4"/>
      <c r="G7" s="4"/>
      <c r="H7" s="5"/>
      <c r="I7" s="5"/>
      <c r="J7" s="6" t="s">
        <v>104</v>
      </c>
      <c r="K7" s="13"/>
      <c r="L7" s="6" t="s">
        <v>3</v>
      </c>
    </row>
    <row r="8" spans="1:12" ht="21.75" customHeight="1" x14ac:dyDescent="0.4">
      <c r="A8" s="4"/>
      <c r="B8" s="4"/>
      <c r="C8" s="4"/>
      <c r="D8" s="4"/>
      <c r="E8" s="4"/>
      <c r="F8" s="4"/>
      <c r="G8" s="4"/>
      <c r="H8" s="9" t="s">
        <v>4</v>
      </c>
      <c r="I8" s="5"/>
      <c r="J8" s="10" t="s">
        <v>5</v>
      </c>
      <c r="K8" s="13"/>
      <c r="L8" s="10" t="s">
        <v>5</v>
      </c>
    </row>
    <row r="9" spans="1:12" ht="21.75" customHeight="1" x14ac:dyDescent="0.4">
      <c r="A9" s="4"/>
      <c r="B9" s="4"/>
      <c r="C9" s="4"/>
      <c r="D9" s="4"/>
      <c r="E9" s="4"/>
      <c r="F9" s="4"/>
      <c r="G9" s="4"/>
      <c r="H9" s="5"/>
      <c r="I9" s="5"/>
      <c r="J9" s="14"/>
      <c r="K9" s="13"/>
      <c r="L9" s="6"/>
    </row>
    <row r="10" spans="1:12" ht="21.75" customHeight="1" x14ac:dyDescent="0.4">
      <c r="A10" s="4" t="s">
        <v>6</v>
      </c>
      <c r="B10" s="1"/>
      <c r="C10" s="1"/>
      <c r="D10" s="1"/>
      <c r="E10" s="1"/>
      <c r="F10" s="1"/>
      <c r="G10" s="1"/>
      <c r="H10" s="2"/>
      <c r="I10" s="2"/>
      <c r="J10" s="15"/>
      <c r="K10" s="3"/>
      <c r="L10" s="3"/>
    </row>
    <row r="11" spans="1:12" ht="6" customHeight="1" x14ac:dyDescent="0.4">
      <c r="A11" s="1"/>
      <c r="B11" s="1"/>
      <c r="C11" s="1"/>
      <c r="D11" s="1"/>
      <c r="E11" s="16"/>
      <c r="F11" s="1"/>
      <c r="G11" s="1"/>
      <c r="H11" s="2"/>
      <c r="I11" s="2"/>
      <c r="J11" s="15"/>
      <c r="K11" s="3"/>
      <c r="L11" s="3"/>
    </row>
    <row r="12" spans="1:12" ht="21.75" customHeight="1" x14ac:dyDescent="0.4">
      <c r="A12" s="4" t="s">
        <v>7</v>
      </c>
      <c r="B12" s="16"/>
      <c r="C12" s="1"/>
      <c r="D12" s="1"/>
      <c r="E12" s="16"/>
      <c r="F12" s="1"/>
      <c r="G12" s="1"/>
      <c r="H12" s="2"/>
      <c r="I12" s="2"/>
      <c r="J12" s="15"/>
      <c r="K12" s="3"/>
      <c r="L12" s="3"/>
    </row>
    <row r="13" spans="1:12" ht="6" customHeight="1" x14ac:dyDescent="0.4">
      <c r="A13" s="4"/>
      <c r="B13" s="16"/>
      <c r="C13" s="1"/>
      <c r="D13" s="1"/>
      <c r="E13" s="16"/>
      <c r="F13" s="1"/>
      <c r="G13" s="1"/>
      <c r="H13" s="2"/>
      <c r="I13" s="2"/>
      <c r="J13" s="15"/>
      <c r="K13" s="3"/>
      <c r="L13" s="3"/>
    </row>
    <row r="14" spans="1:12" ht="21.75" customHeight="1" x14ac:dyDescent="0.4">
      <c r="A14" s="1" t="s">
        <v>8</v>
      </c>
      <c r="B14" s="1"/>
      <c r="C14" s="1"/>
      <c r="D14" s="1"/>
      <c r="E14" s="1"/>
      <c r="F14" s="1"/>
      <c r="G14" s="1"/>
      <c r="H14" s="2"/>
      <c r="I14" s="2"/>
      <c r="J14" s="169">
        <v>195150731</v>
      </c>
      <c r="K14" s="17"/>
      <c r="L14" s="3">
        <v>8510500</v>
      </c>
    </row>
    <row r="15" spans="1:12" ht="21.75" customHeight="1" x14ac:dyDescent="0.4">
      <c r="A15" s="1" t="s">
        <v>123</v>
      </c>
      <c r="B15" s="1"/>
      <c r="C15" s="1"/>
      <c r="D15" s="1"/>
      <c r="E15" s="16"/>
      <c r="F15" s="1"/>
      <c r="G15" s="1"/>
      <c r="H15" s="2">
        <v>8</v>
      </c>
      <c r="I15" s="2"/>
      <c r="J15" s="169">
        <v>91551282</v>
      </c>
      <c r="K15" s="17"/>
      <c r="L15" s="3">
        <v>93151324</v>
      </c>
    </row>
    <row r="16" spans="1:12" ht="21.75" customHeight="1" x14ac:dyDescent="0.4">
      <c r="A16" s="1" t="s">
        <v>9</v>
      </c>
      <c r="B16" s="1"/>
      <c r="C16" s="1"/>
      <c r="D16" s="1"/>
      <c r="E16" s="16"/>
      <c r="F16" s="1"/>
      <c r="G16" s="1"/>
      <c r="I16" s="2"/>
      <c r="J16" s="15"/>
      <c r="K16" s="17"/>
      <c r="L16" s="3"/>
    </row>
    <row r="17" spans="1:12" ht="21.75" customHeight="1" x14ac:dyDescent="0.4">
      <c r="A17" s="1"/>
      <c r="B17" s="1" t="s">
        <v>10</v>
      </c>
      <c r="C17" s="1"/>
      <c r="D17" s="1"/>
      <c r="E17" s="16"/>
      <c r="F17" s="1"/>
      <c r="G17" s="1"/>
      <c r="H17" s="2">
        <v>9</v>
      </c>
      <c r="I17" s="2"/>
      <c r="J17" s="169">
        <v>2656116</v>
      </c>
      <c r="K17" s="17"/>
      <c r="L17" s="3">
        <v>2375153</v>
      </c>
    </row>
    <row r="18" spans="1:12" ht="21.75" customHeight="1" x14ac:dyDescent="0.4">
      <c r="A18" s="1" t="s">
        <v>11</v>
      </c>
      <c r="B18" s="1"/>
      <c r="C18" s="1"/>
      <c r="D18" s="1"/>
      <c r="E18" s="1"/>
      <c r="F18" s="1"/>
      <c r="G18" s="1"/>
      <c r="H18" s="2">
        <v>10</v>
      </c>
      <c r="I18" s="2"/>
      <c r="J18" s="169">
        <v>127176465</v>
      </c>
      <c r="K18" s="17"/>
      <c r="L18" s="3">
        <v>138365808</v>
      </c>
    </row>
    <row r="19" spans="1:12" ht="21.75" customHeight="1" x14ac:dyDescent="0.4">
      <c r="A19" s="1" t="s">
        <v>12</v>
      </c>
      <c r="B19" s="1"/>
      <c r="C19" s="1"/>
      <c r="D19" s="1"/>
      <c r="E19" s="1"/>
      <c r="F19" s="1"/>
      <c r="G19" s="1"/>
      <c r="H19" s="2"/>
      <c r="I19" s="2"/>
      <c r="J19" s="170">
        <v>750698</v>
      </c>
      <c r="K19" s="17"/>
      <c r="L19" s="19">
        <v>1224030</v>
      </c>
    </row>
    <row r="20" spans="1:12" ht="6" customHeight="1" x14ac:dyDescent="0.4">
      <c r="A20" s="1"/>
      <c r="B20" s="1"/>
      <c r="C20" s="1"/>
      <c r="D20" s="1"/>
      <c r="E20" s="16"/>
      <c r="F20" s="1"/>
      <c r="G20" s="1"/>
      <c r="H20" s="2"/>
      <c r="I20" s="2"/>
      <c r="J20" s="15"/>
      <c r="K20" s="3"/>
      <c r="L20" s="3"/>
    </row>
    <row r="21" spans="1:12" ht="21.75" customHeight="1" x14ac:dyDescent="0.4">
      <c r="A21" s="4" t="s">
        <v>13</v>
      </c>
      <c r="B21" s="1"/>
      <c r="C21" s="1"/>
      <c r="D21" s="1"/>
      <c r="E21" s="1"/>
      <c r="F21" s="1"/>
      <c r="G21" s="1"/>
      <c r="H21" s="2"/>
      <c r="I21" s="2"/>
      <c r="J21" s="18">
        <f>SUM(J14:J20)</f>
        <v>417285292</v>
      </c>
      <c r="K21" s="3"/>
      <c r="L21" s="19">
        <f>SUM(L14:L20)</f>
        <v>243626815</v>
      </c>
    </row>
    <row r="22" spans="1:12" ht="21.75" customHeight="1" x14ac:dyDescent="0.4">
      <c r="A22" s="1"/>
      <c r="B22" s="1"/>
      <c r="C22" s="1"/>
      <c r="D22" s="1"/>
      <c r="E22" s="1"/>
      <c r="F22" s="1"/>
      <c r="G22" s="1"/>
      <c r="H22" s="2"/>
      <c r="I22" s="2"/>
      <c r="J22" s="15"/>
      <c r="K22" s="3"/>
      <c r="L22" s="3"/>
    </row>
    <row r="23" spans="1:12" ht="21.75" customHeight="1" x14ac:dyDescent="0.4">
      <c r="A23" s="4" t="s">
        <v>14</v>
      </c>
      <c r="B23" s="1"/>
      <c r="C23" s="1"/>
      <c r="D23" s="1"/>
      <c r="E23" s="1"/>
      <c r="F23" s="1"/>
      <c r="G23" s="1"/>
      <c r="H23" s="2"/>
      <c r="I23" s="2"/>
      <c r="J23" s="15"/>
      <c r="K23" s="3"/>
      <c r="L23" s="3"/>
    </row>
    <row r="24" spans="1:12" ht="6" customHeight="1" x14ac:dyDescent="0.4">
      <c r="A24" s="4"/>
      <c r="B24" s="1"/>
      <c r="C24" s="1"/>
      <c r="D24" s="1"/>
      <c r="E24" s="1"/>
      <c r="F24" s="1"/>
      <c r="G24" s="1"/>
      <c r="H24" s="2"/>
      <c r="I24" s="2"/>
      <c r="J24" s="15"/>
      <c r="K24" s="3"/>
      <c r="L24" s="3"/>
    </row>
    <row r="25" spans="1:12" ht="21.75" customHeight="1" x14ac:dyDescent="0.4">
      <c r="A25" s="1" t="s">
        <v>15</v>
      </c>
      <c r="B25" s="1"/>
      <c r="C25" s="1"/>
      <c r="D25" s="1"/>
      <c r="E25" s="1"/>
      <c r="F25" s="1"/>
      <c r="G25" s="1"/>
      <c r="H25" s="2">
        <v>11</v>
      </c>
      <c r="I25" s="2"/>
      <c r="J25" s="169">
        <v>31252722</v>
      </c>
      <c r="K25" s="17"/>
      <c r="L25" s="3">
        <v>27075531</v>
      </c>
    </row>
    <row r="26" spans="1:12" ht="21.75" customHeight="1" x14ac:dyDescent="0.4">
      <c r="A26" s="1" t="s">
        <v>17</v>
      </c>
      <c r="B26" s="1"/>
      <c r="C26" s="1"/>
      <c r="D26" s="1"/>
      <c r="E26" s="1"/>
      <c r="F26" s="1"/>
      <c r="G26" s="1"/>
      <c r="H26" s="2">
        <v>12</v>
      </c>
      <c r="I26" s="2"/>
      <c r="J26" s="169">
        <v>10193228</v>
      </c>
      <c r="K26" s="17"/>
      <c r="L26" s="3">
        <v>11820995</v>
      </c>
    </row>
    <row r="27" spans="1:12" ht="21.75" customHeight="1" x14ac:dyDescent="0.4">
      <c r="A27" s="1" t="s">
        <v>16</v>
      </c>
      <c r="B27" s="1"/>
      <c r="C27" s="1"/>
      <c r="D27" s="1"/>
      <c r="E27" s="1"/>
      <c r="F27" s="1"/>
      <c r="G27" s="1"/>
      <c r="H27" s="2">
        <v>11</v>
      </c>
      <c r="I27" s="2"/>
      <c r="J27" s="169">
        <v>2327688</v>
      </c>
      <c r="K27" s="17"/>
      <c r="L27" s="3">
        <v>2642250</v>
      </c>
    </row>
    <row r="28" spans="1:12" ht="21.75" customHeight="1" x14ac:dyDescent="0.4">
      <c r="A28" s="1" t="s">
        <v>9</v>
      </c>
      <c r="B28" s="1"/>
      <c r="C28" s="1"/>
      <c r="D28" s="1"/>
      <c r="E28" s="1"/>
      <c r="F28" s="1"/>
      <c r="G28" s="1"/>
      <c r="H28" s="2">
        <v>9</v>
      </c>
      <c r="I28" s="2"/>
      <c r="J28" s="169">
        <v>10445528</v>
      </c>
      <c r="K28" s="17"/>
      <c r="L28" s="163">
        <v>12474261</v>
      </c>
    </row>
    <row r="29" spans="1:12" ht="21.75" customHeight="1" x14ac:dyDescent="0.4">
      <c r="A29" s="1" t="s">
        <v>18</v>
      </c>
      <c r="B29" s="1"/>
      <c r="C29" s="1"/>
      <c r="D29" s="1"/>
      <c r="E29" s="1"/>
      <c r="F29" s="1"/>
      <c r="G29" s="1"/>
      <c r="H29" s="2"/>
      <c r="I29" s="1"/>
      <c r="J29" s="169">
        <v>5579424</v>
      </c>
      <c r="K29" s="17"/>
      <c r="L29" s="3">
        <v>4314793</v>
      </c>
    </row>
    <row r="30" spans="1:12" ht="21.75" customHeight="1" x14ac:dyDescent="0.4">
      <c r="A30" s="1" t="s">
        <v>19</v>
      </c>
      <c r="B30" s="1"/>
      <c r="C30" s="1"/>
      <c r="D30" s="1"/>
      <c r="E30" s="1"/>
      <c r="F30" s="1"/>
      <c r="G30" s="1"/>
      <c r="H30" s="2"/>
      <c r="I30" s="2"/>
      <c r="J30" s="170">
        <v>497118</v>
      </c>
      <c r="K30" s="17"/>
      <c r="L30" s="19">
        <v>476956</v>
      </c>
    </row>
    <row r="31" spans="1:12" ht="6" customHeight="1" x14ac:dyDescent="0.4">
      <c r="A31" s="1"/>
      <c r="B31" s="1"/>
      <c r="C31" s="1"/>
      <c r="D31" s="1"/>
      <c r="E31" s="16"/>
      <c r="F31" s="1"/>
      <c r="G31" s="1"/>
      <c r="H31" s="2"/>
      <c r="I31" s="2"/>
      <c r="J31" s="15"/>
      <c r="K31" s="3"/>
      <c r="L31" s="3"/>
    </row>
    <row r="32" spans="1:12" ht="21.75" customHeight="1" x14ac:dyDescent="0.4">
      <c r="A32" s="4" t="s">
        <v>20</v>
      </c>
      <c r="B32" s="1"/>
      <c r="C32" s="1"/>
      <c r="D32" s="1"/>
      <c r="E32" s="1"/>
      <c r="F32" s="1"/>
      <c r="G32" s="1"/>
      <c r="H32" s="2"/>
      <c r="I32" s="2"/>
      <c r="J32" s="18">
        <f>SUM(J25:J31)</f>
        <v>60295708</v>
      </c>
      <c r="K32" s="3"/>
      <c r="L32" s="19">
        <f>SUM(L25:L31)</f>
        <v>58804786</v>
      </c>
    </row>
    <row r="33" spans="1:12" ht="6" customHeight="1" x14ac:dyDescent="0.4">
      <c r="A33" s="1"/>
      <c r="B33" s="1"/>
      <c r="C33" s="1"/>
      <c r="D33" s="1"/>
      <c r="E33" s="1"/>
      <c r="F33" s="1"/>
      <c r="G33" s="1"/>
      <c r="H33" s="2"/>
      <c r="I33" s="2"/>
      <c r="J33" s="15"/>
      <c r="K33" s="3"/>
      <c r="L33" s="3"/>
    </row>
    <row r="34" spans="1:12" ht="21.75" customHeight="1" thickBot="1" x14ac:dyDescent="0.45">
      <c r="A34" s="4" t="s">
        <v>21</v>
      </c>
      <c r="B34" s="1"/>
      <c r="C34" s="1"/>
      <c r="D34" s="1"/>
      <c r="E34" s="1"/>
      <c r="F34" s="1"/>
      <c r="G34" s="1"/>
      <c r="H34" s="2"/>
      <c r="I34" s="2"/>
      <c r="J34" s="20">
        <f>SUM(J21+J32)</f>
        <v>477581000</v>
      </c>
      <c r="K34" s="3"/>
      <c r="L34" s="21">
        <f>SUM(L21+L32)</f>
        <v>302431601</v>
      </c>
    </row>
    <row r="35" spans="1:12" ht="21.75" customHeight="1" thickTop="1" x14ac:dyDescent="0.4">
      <c r="A35" s="4"/>
      <c r="B35" s="1"/>
      <c r="C35" s="1"/>
      <c r="D35" s="1"/>
      <c r="E35" s="1"/>
      <c r="F35" s="1"/>
      <c r="G35" s="1"/>
      <c r="H35" s="2"/>
      <c r="I35" s="2"/>
      <c r="J35" s="3"/>
      <c r="K35" s="3"/>
      <c r="L35" s="3"/>
    </row>
    <row r="36" spans="1:12" ht="21.75" customHeight="1" x14ac:dyDescent="0.4">
      <c r="A36" s="4"/>
      <c r="B36" s="1"/>
      <c r="C36" s="1"/>
      <c r="D36" s="1"/>
      <c r="E36" s="1"/>
      <c r="F36" s="1"/>
      <c r="G36" s="1"/>
      <c r="H36" s="2"/>
      <c r="I36" s="2"/>
      <c r="J36" s="3"/>
      <c r="K36" s="3"/>
      <c r="L36" s="3"/>
    </row>
    <row r="37" spans="1:12" ht="18" customHeight="1" x14ac:dyDescent="0.4">
      <c r="A37" s="4"/>
      <c r="B37" s="1"/>
      <c r="C37" s="1"/>
      <c r="D37" s="1"/>
      <c r="E37" s="1"/>
      <c r="F37" s="1"/>
      <c r="G37" s="1"/>
      <c r="H37" s="2"/>
      <c r="I37" s="2"/>
      <c r="J37" s="3"/>
      <c r="K37" s="3"/>
      <c r="L37" s="3"/>
    </row>
    <row r="38" spans="1:12" ht="14.25" customHeight="1" x14ac:dyDescent="0.4">
      <c r="A38" s="4"/>
      <c r="B38" s="1"/>
      <c r="C38" s="1"/>
      <c r="D38" s="1"/>
      <c r="E38" s="1"/>
      <c r="F38" s="1"/>
      <c r="G38" s="1"/>
      <c r="H38" s="2"/>
      <c r="I38" s="2"/>
      <c r="J38" s="3"/>
      <c r="K38" s="3"/>
      <c r="L38" s="3"/>
    </row>
    <row r="39" spans="1:12" ht="21.75" customHeight="1" x14ac:dyDescent="0.4">
      <c r="A39" s="213" t="s">
        <v>100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</row>
    <row r="40" spans="1:12" ht="16.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3.5" customHeight="1" x14ac:dyDescent="0.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22.35" customHeight="1" x14ac:dyDescent="0.4">
      <c r="A42" s="23" t="s">
        <v>23</v>
      </c>
      <c r="B42" s="23"/>
      <c r="C42" s="23"/>
      <c r="D42" s="23"/>
      <c r="E42" s="23"/>
      <c r="F42" s="23"/>
      <c r="G42" s="23"/>
      <c r="H42" s="23"/>
      <c r="I42" s="23"/>
      <c r="J42" s="24"/>
      <c r="K42" s="24"/>
      <c r="L42" s="24"/>
    </row>
    <row r="43" spans="1:12" s="194" customFormat="1" ht="21.75" customHeight="1" x14ac:dyDescent="0.25">
      <c r="A43" s="4" t="str">
        <f>A1</f>
        <v>บริษัท เอสอีไอ เมดิคัล จำกัด (มหาชน)</v>
      </c>
      <c r="B43" s="4"/>
      <c r="C43" s="4"/>
      <c r="D43" s="4"/>
      <c r="E43" s="4"/>
      <c r="F43" s="4"/>
      <c r="G43" s="4"/>
      <c r="H43" s="4"/>
      <c r="I43" s="4"/>
      <c r="J43" s="199"/>
      <c r="K43" s="199"/>
      <c r="L43" s="199"/>
    </row>
    <row r="44" spans="1:12" s="194" customFormat="1" ht="21.75" customHeight="1" x14ac:dyDescent="0.25">
      <c r="A44" s="4" t="s">
        <v>107</v>
      </c>
      <c r="B44" s="4"/>
      <c r="C44" s="4"/>
      <c r="D44" s="4"/>
      <c r="E44" s="4"/>
      <c r="F44" s="4"/>
      <c r="G44" s="4"/>
      <c r="H44" s="4"/>
      <c r="I44" s="4"/>
      <c r="J44" s="199"/>
      <c r="K44" s="199"/>
      <c r="L44" s="199"/>
    </row>
    <row r="45" spans="1:12" s="194" customFormat="1" ht="21.75" customHeight="1" x14ac:dyDescent="0.25">
      <c r="A45" s="7" t="str">
        <f>A3</f>
        <v>ณ วันที่ 30 กันยายน พ.ศ. 2567</v>
      </c>
      <c r="B45" s="8"/>
      <c r="C45" s="8"/>
      <c r="D45" s="8"/>
      <c r="E45" s="8"/>
      <c r="F45" s="8"/>
      <c r="G45" s="8"/>
      <c r="H45" s="8"/>
      <c r="I45" s="8"/>
      <c r="J45" s="200"/>
      <c r="K45" s="200"/>
      <c r="L45" s="200"/>
    </row>
    <row r="46" spans="1:12" ht="21.75" customHeight="1" x14ac:dyDescent="0.4">
      <c r="A46" s="4"/>
      <c r="B46" s="4"/>
      <c r="C46" s="4"/>
      <c r="D46" s="4"/>
      <c r="E46" s="4"/>
      <c r="F46" s="4"/>
      <c r="G46" s="4"/>
      <c r="H46" s="5"/>
      <c r="I46" s="5"/>
      <c r="J46" s="6"/>
      <c r="K46" s="6"/>
      <c r="L46" s="6"/>
    </row>
    <row r="47" spans="1:12" ht="21.75" customHeight="1" x14ac:dyDescent="0.4">
      <c r="A47" s="4"/>
      <c r="B47" s="4"/>
      <c r="C47" s="4"/>
      <c r="D47" s="4"/>
      <c r="E47" s="4"/>
      <c r="F47" s="4"/>
      <c r="G47" s="4"/>
      <c r="H47" s="5"/>
      <c r="I47" s="5"/>
      <c r="J47" s="11" t="s">
        <v>0</v>
      </c>
      <c r="K47" s="12"/>
      <c r="L47" s="11" t="s">
        <v>1</v>
      </c>
    </row>
    <row r="48" spans="1:12" ht="21.75" customHeight="1" x14ac:dyDescent="0.4">
      <c r="A48" s="4"/>
      <c r="B48" s="4"/>
      <c r="C48" s="4"/>
      <c r="D48" s="4"/>
      <c r="E48" s="4"/>
      <c r="F48" s="4"/>
      <c r="G48" s="4"/>
      <c r="H48" s="5"/>
      <c r="I48" s="5"/>
      <c r="J48" s="6" t="s">
        <v>129</v>
      </c>
      <c r="K48" s="6"/>
      <c r="L48" s="6" t="s">
        <v>2</v>
      </c>
    </row>
    <row r="49" spans="1:12" ht="21.75" customHeight="1" x14ac:dyDescent="0.4">
      <c r="A49" s="4"/>
      <c r="B49" s="4"/>
      <c r="C49" s="4"/>
      <c r="D49" s="4"/>
      <c r="E49" s="4"/>
      <c r="F49" s="4"/>
      <c r="G49" s="4"/>
      <c r="H49" s="5"/>
      <c r="I49" s="5"/>
      <c r="J49" s="6" t="s">
        <v>104</v>
      </c>
      <c r="K49" s="13"/>
      <c r="L49" s="6" t="s">
        <v>3</v>
      </c>
    </row>
    <row r="50" spans="1:12" ht="21.75" customHeight="1" x14ac:dyDescent="0.4">
      <c r="A50" s="4"/>
      <c r="B50" s="4"/>
      <c r="C50" s="4"/>
      <c r="D50" s="4"/>
      <c r="E50" s="4"/>
      <c r="F50" s="4"/>
      <c r="G50" s="4"/>
      <c r="H50" s="9" t="s">
        <v>4</v>
      </c>
      <c r="I50" s="5"/>
      <c r="J50" s="10" t="s">
        <v>5</v>
      </c>
      <c r="K50" s="13"/>
      <c r="L50" s="10" t="s">
        <v>5</v>
      </c>
    </row>
    <row r="51" spans="1:12" ht="21.75" customHeight="1" x14ac:dyDescent="0.4">
      <c r="A51" s="4"/>
      <c r="B51" s="4"/>
      <c r="C51" s="4"/>
      <c r="D51" s="4"/>
      <c r="E51" s="4"/>
      <c r="F51" s="4"/>
      <c r="G51" s="4"/>
      <c r="H51" s="5"/>
      <c r="I51" s="5"/>
      <c r="J51" s="14"/>
      <c r="K51" s="13"/>
      <c r="L51" s="6"/>
    </row>
    <row r="52" spans="1:12" ht="21.75" customHeight="1" x14ac:dyDescent="0.4">
      <c r="A52" s="4" t="s">
        <v>24</v>
      </c>
      <c r="B52" s="1"/>
      <c r="C52" s="1"/>
      <c r="D52" s="1"/>
      <c r="E52" s="1"/>
      <c r="F52" s="1"/>
      <c r="G52" s="1"/>
      <c r="H52" s="2"/>
      <c r="I52" s="2"/>
      <c r="J52" s="15"/>
      <c r="K52" s="3"/>
      <c r="L52" s="3"/>
    </row>
    <row r="53" spans="1:12" ht="6" customHeight="1" x14ac:dyDescent="0.4">
      <c r="A53" s="1"/>
      <c r="B53" s="1"/>
      <c r="C53" s="1"/>
      <c r="D53" s="1"/>
      <c r="E53" s="16"/>
      <c r="F53" s="1"/>
      <c r="G53" s="1"/>
      <c r="H53" s="2"/>
      <c r="I53" s="2"/>
      <c r="J53" s="15"/>
      <c r="K53" s="3"/>
      <c r="L53" s="3"/>
    </row>
    <row r="54" spans="1:12" ht="21.75" customHeight="1" x14ac:dyDescent="0.4">
      <c r="A54" s="4" t="s">
        <v>25</v>
      </c>
      <c r="B54" s="1"/>
      <c r="C54" s="1"/>
      <c r="D54" s="1"/>
      <c r="E54" s="16"/>
      <c r="F54" s="1"/>
      <c r="G54" s="1"/>
      <c r="H54" s="2"/>
      <c r="I54" s="2"/>
      <c r="J54" s="15"/>
      <c r="K54" s="3"/>
      <c r="L54" s="3"/>
    </row>
    <row r="55" spans="1:12" ht="6" customHeight="1" x14ac:dyDescent="0.4">
      <c r="A55" s="1"/>
      <c r="B55" s="1"/>
      <c r="C55" s="1"/>
      <c r="D55" s="1"/>
      <c r="E55" s="16"/>
      <c r="F55" s="1"/>
      <c r="G55" s="1"/>
      <c r="H55" s="2"/>
      <c r="I55" s="2"/>
      <c r="J55" s="15"/>
      <c r="K55" s="3"/>
      <c r="L55" s="3"/>
    </row>
    <row r="56" spans="1:12" ht="21.75" customHeight="1" x14ac:dyDescent="0.4">
      <c r="A56" s="1" t="s">
        <v>26</v>
      </c>
      <c r="B56" s="1"/>
      <c r="C56" s="1"/>
      <c r="D56" s="1"/>
      <c r="E56" s="16"/>
      <c r="F56" s="1"/>
      <c r="G56" s="1"/>
      <c r="H56" s="2">
        <v>13</v>
      </c>
      <c r="I56" s="2"/>
      <c r="J56" s="169">
        <v>73500000</v>
      </c>
      <c r="K56" s="3"/>
      <c r="L56" s="3">
        <v>94151000</v>
      </c>
    </row>
    <row r="57" spans="1:12" ht="21.75" customHeight="1" x14ac:dyDescent="0.4">
      <c r="A57" s="1" t="s">
        <v>121</v>
      </c>
      <c r="B57" s="1"/>
      <c r="C57" s="1"/>
      <c r="D57" s="1"/>
      <c r="E57" s="16"/>
      <c r="F57" s="1"/>
      <c r="G57" s="1"/>
      <c r="H57" s="2">
        <v>14</v>
      </c>
      <c r="I57" s="2"/>
      <c r="J57" s="169">
        <v>83440341</v>
      </c>
      <c r="K57" s="3"/>
      <c r="L57" s="3">
        <v>78786711</v>
      </c>
    </row>
    <row r="58" spans="1:12" ht="21.75" customHeight="1" x14ac:dyDescent="0.4">
      <c r="A58" s="1" t="s">
        <v>105</v>
      </c>
      <c r="B58" s="1"/>
      <c r="C58" s="1"/>
      <c r="D58" s="1"/>
      <c r="E58" s="16"/>
      <c r="F58" s="1"/>
      <c r="G58" s="1"/>
      <c r="H58" s="2"/>
      <c r="I58" s="2"/>
      <c r="J58" s="15"/>
      <c r="K58" s="3"/>
      <c r="L58" s="3"/>
    </row>
    <row r="59" spans="1:12" ht="21.75" customHeight="1" x14ac:dyDescent="0.4">
      <c r="A59" s="1"/>
      <c r="B59" s="1" t="s">
        <v>10</v>
      </c>
      <c r="C59" s="1"/>
      <c r="D59" s="1"/>
      <c r="E59" s="16"/>
      <c r="F59" s="1"/>
      <c r="G59" s="1"/>
      <c r="H59" s="2">
        <v>13</v>
      </c>
      <c r="I59" s="2"/>
      <c r="J59" s="169">
        <v>3616956</v>
      </c>
      <c r="K59" s="3"/>
      <c r="L59" s="3">
        <v>3538641</v>
      </c>
    </row>
    <row r="60" spans="1:12" ht="21.75" customHeight="1" x14ac:dyDescent="0.4">
      <c r="A60" s="1" t="s">
        <v>27</v>
      </c>
      <c r="B60" s="1"/>
      <c r="C60" s="1"/>
      <c r="D60" s="1"/>
      <c r="E60" s="1"/>
      <c r="F60" s="1"/>
      <c r="G60" s="1"/>
      <c r="H60" s="2"/>
      <c r="I60" s="2"/>
      <c r="J60" s="15"/>
      <c r="K60" s="3"/>
      <c r="L60" s="3"/>
    </row>
    <row r="61" spans="1:12" ht="21.75" customHeight="1" x14ac:dyDescent="0.4">
      <c r="A61" s="1"/>
      <c r="B61" s="1" t="s">
        <v>10</v>
      </c>
      <c r="C61" s="1"/>
      <c r="D61" s="1"/>
      <c r="E61" s="1"/>
      <c r="F61" s="1"/>
      <c r="G61" s="1"/>
      <c r="H61" s="2">
        <v>13</v>
      </c>
      <c r="I61" s="2"/>
      <c r="J61" s="169">
        <v>1898733</v>
      </c>
      <c r="K61" s="3"/>
      <c r="L61" s="3">
        <v>1897656</v>
      </c>
    </row>
    <row r="62" spans="1:12" ht="21.75" customHeight="1" x14ac:dyDescent="0.4">
      <c r="A62" s="1" t="s">
        <v>122</v>
      </c>
      <c r="B62" s="1"/>
      <c r="C62" s="1"/>
      <c r="D62" s="1"/>
      <c r="E62" s="1"/>
      <c r="F62" s="1"/>
      <c r="G62" s="1"/>
      <c r="H62" s="2"/>
      <c r="I62" s="2"/>
      <c r="J62" s="169">
        <v>3155570</v>
      </c>
      <c r="K62" s="3"/>
      <c r="L62" s="3">
        <v>1400620</v>
      </c>
    </row>
    <row r="63" spans="1:12" ht="21.75" customHeight="1" x14ac:dyDescent="0.4">
      <c r="A63" s="1" t="s">
        <v>28</v>
      </c>
      <c r="B63" s="1"/>
      <c r="C63" s="1"/>
      <c r="D63" s="1"/>
      <c r="E63" s="1"/>
      <c r="F63" s="1"/>
      <c r="G63" s="1"/>
      <c r="H63" s="2"/>
      <c r="I63" s="2"/>
      <c r="J63" s="169">
        <v>7888207</v>
      </c>
      <c r="K63" s="3"/>
      <c r="L63" s="3">
        <v>5331012</v>
      </c>
    </row>
    <row r="64" spans="1:12" ht="21.75" customHeight="1" x14ac:dyDescent="0.4">
      <c r="A64" s="1" t="s">
        <v>29</v>
      </c>
      <c r="B64" s="1"/>
      <c r="C64" s="4"/>
      <c r="D64" s="1"/>
      <c r="E64" s="1"/>
      <c r="F64" s="1"/>
      <c r="G64" s="1"/>
      <c r="H64" s="2"/>
      <c r="I64" s="2"/>
      <c r="J64" s="170">
        <v>2371708</v>
      </c>
      <c r="K64" s="3"/>
      <c r="L64" s="19">
        <v>1967738</v>
      </c>
    </row>
    <row r="65" spans="1:12" ht="6" customHeight="1" x14ac:dyDescent="0.4">
      <c r="A65" s="1"/>
      <c r="B65" s="1"/>
      <c r="C65" s="1"/>
      <c r="D65" s="1"/>
      <c r="E65" s="16"/>
      <c r="F65" s="1"/>
      <c r="G65" s="1"/>
      <c r="H65" s="2"/>
      <c r="I65" s="2"/>
      <c r="J65" s="15"/>
      <c r="K65" s="3"/>
      <c r="L65" s="3"/>
    </row>
    <row r="66" spans="1:12" ht="21.75" customHeight="1" x14ac:dyDescent="0.4">
      <c r="A66" s="4" t="s">
        <v>30</v>
      </c>
      <c r="B66" s="1"/>
      <c r="C66" s="1"/>
      <c r="D66" s="1"/>
      <c r="E66" s="1"/>
      <c r="F66" s="1"/>
      <c r="G66" s="1"/>
      <c r="H66" s="2"/>
      <c r="I66" s="2"/>
      <c r="J66" s="18">
        <f>SUM(J56:J65)</f>
        <v>175871515</v>
      </c>
      <c r="K66" s="3"/>
      <c r="L66" s="19">
        <f>SUM(L56:L65)</f>
        <v>187073378</v>
      </c>
    </row>
    <row r="67" spans="1:12" ht="21.75" customHeight="1" x14ac:dyDescent="0.4">
      <c r="A67" s="1"/>
      <c r="B67" s="1"/>
      <c r="C67" s="1"/>
      <c r="D67" s="1"/>
      <c r="E67" s="16"/>
      <c r="F67" s="1"/>
      <c r="G67" s="1"/>
      <c r="H67" s="2"/>
      <c r="I67" s="2"/>
      <c r="J67" s="15"/>
      <c r="K67" s="3"/>
      <c r="L67" s="3"/>
    </row>
    <row r="68" spans="1:12" ht="21.6" customHeight="1" x14ac:dyDescent="0.4">
      <c r="A68" s="4" t="s">
        <v>31</v>
      </c>
      <c r="B68" s="1"/>
      <c r="C68" s="1"/>
      <c r="D68" s="1"/>
      <c r="E68" s="1"/>
      <c r="F68" s="1"/>
      <c r="G68" s="1"/>
      <c r="H68" s="2"/>
      <c r="I68" s="1"/>
      <c r="J68" s="15"/>
      <c r="K68" s="17"/>
      <c r="L68" s="3"/>
    </row>
    <row r="69" spans="1:12" ht="6" customHeight="1" x14ac:dyDescent="0.4">
      <c r="A69" s="1"/>
      <c r="B69" s="1"/>
      <c r="C69" s="1"/>
      <c r="D69" s="1"/>
      <c r="E69" s="16"/>
      <c r="F69" s="1"/>
      <c r="G69" s="1"/>
      <c r="H69" s="2"/>
      <c r="I69" s="2"/>
      <c r="J69" s="15"/>
      <c r="K69" s="3"/>
      <c r="L69" s="3"/>
    </row>
    <row r="70" spans="1:12" ht="21.75" customHeight="1" x14ac:dyDescent="0.4">
      <c r="A70" s="1" t="s">
        <v>27</v>
      </c>
      <c r="B70" s="1"/>
      <c r="C70" s="1"/>
      <c r="D70" s="1"/>
      <c r="E70" s="1"/>
      <c r="F70" s="1"/>
      <c r="G70" s="1"/>
      <c r="H70" s="2">
        <v>13</v>
      </c>
      <c r="I70" s="1"/>
      <c r="J70" s="169">
        <v>8583157</v>
      </c>
      <c r="K70" s="3"/>
      <c r="L70" s="25">
        <v>10011426</v>
      </c>
    </row>
    <row r="71" spans="1:12" ht="21.75" customHeight="1" x14ac:dyDescent="0.4">
      <c r="A71" s="1" t="s">
        <v>32</v>
      </c>
      <c r="B71" s="1"/>
      <c r="C71" s="1"/>
      <c r="D71" s="1"/>
      <c r="E71" s="1"/>
      <c r="F71" s="1"/>
      <c r="G71" s="1"/>
      <c r="H71" s="2"/>
      <c r="I71" s="1"/>
      <c r="J71" s="169">
        <v>13388677</v>
      </c>
      <c r="K71" s="3"/>
      <c r="L71" s="25">
        <v>12428539</v>
      </c>
    </row>
    <row r="72" spans="1:12" ht="21.75" customHeight="1" x14ac:dyDescent="0.4">
      <c r="A72" s="1" t="s">
        <v>105</v>
      </c>
      <c r="B72" s="1"/>
      <c r="C72" s="1"/>
      <c r="D72" s="1"/>
      <c r="E72" s="1"/>
      <c r="F72" s="1"/>
      <c r="G72" s="1"/>
      <c r="H72" s="2">
        <v>13</v>
      </c>
      <c r="I72" s="1"/>
      <c r="J72" s="169">
        <v>10594195</v>
      </c>
      <c r="K72" s="3"/>
      <c r="L72" s="25">
        <v>13322121</v>
      </c>
    </row>
    <row r="73" spans="1:12" ht="21.75" customHeight="1" x14ac:dyDescent="0.4">
      <c r="A73" s="214" t="s">
        <v>101</v>
      </c>
      <c r="B73" s="214"/>
      <c r="C73" s="214"/>
      <c r="D73" s="214"/>
      <c r="E73" s="214"/>
      <c r="F73" s="214"/>
      <c r="G73" s="214"/>
      <c r="H73" s="2"/>
      <c r="I73" s="1"/>
      <c r="J73" s="171">
        <v>371395</v>
      </c>
      <c r="K73" s="3"/>
      <c r="L73" s="26">
        <v>364728</v>
      </c>
    </row>
    <row r="74" spans="1:12" ht="6" customHeight="1" x14ac:dyDescent="0.4">
      <c r="A74" s="1"/>
      <c r="B74" s="1"/>
      <c r="C74" s="1"/>
      <c r="D74" s="1"/>
      <c r="E74" s="1"/>
      <c r="F74" s="1"/>
      <c r="G74" s="1"/>
      <c r="H74" s="2"/>
      <c r="I74" s="1"/>
      <c r="J74" s="15"/>
      <c r="K74" s="17"/>
      <c r="L74" s="3"/>
    </row>
    <row r="75" spans="1:12" ht="21.75" customHeight="1" x14ac:dyDescent="0.4">
      <c r="A75" s="4" t="s">
        <v>33</v>
      </c>
      <c r="B75" s="1"/>
      <c r="C75" s="1"/>
      <c r="D75" s="1"/>
      <c r="E75" s="1"/>
      <c r="F75" s="1"/>
      <c r="G75" s="1"/>
      <c r="H75" s="2"/>
      <c r="I75" s="1"/>
      <c r="J75" s="18">
        <f>SUM(J70:J73)</f>
        <v>32937424</v>
      </c>
      <c r="K75" s="3"/>
      <c r="L75" s="19">
        <f>SUM(L70:L73)</f>
        <v>36126814</v>
      </c>
    </row>
    <row r="76" spans="1:12" ht="6" customHeight="1" x14ac:dyDescent="0.4">
      <c r="A76" s="1"/>
      <c r="B76" s="1"/>
      <c r="C76" s="1"/>
      <c r="D76" s="1"/>
      <c r="E76" s="1"/>
      <c r="F76" s="1"/>
      <c r="G76" s="1"/>
      <c r="H76" s="2"/>
      <c r="I76" s="2"/>
      <c r="J76" s="15"/>
      <c r="K76" s="3"/>
      <c r="L76" s="3"/>
    </row>
    <row r="77" spans="1:12" ht="21.75" customHeight="1" x14ac:dyDescent="0.4">
      <c r="A77" s="4" t="s">
        <v>34</v>
      </c>
      <c r="B77" s="1"/>
      <c r="C77" s="4"/>
      <c r="D77" s="1"/>
      <c r="E77" s="1"/>
      <c r="F77" s="1"/>
      <c r="G77" s="1"/>
      <c r="H77" s="2"/>
      <c r="I77" s="2"/>
      <c r="J77" s="18">
        <f>SUM(J66+J75)</f>
        <v>208808939</v>
      </c>
      <c r="K77" s="3"/>
      <c r="L77" s="19">
        <f>SUM(L66+L75)</f>
        <v>223200192</v>
      </c>
    </row>
    <row r="78" spans="1:12" ht="18.75" x14ac:dyDescent="0.4">
      <c r="A78" s="4"/>
      <c r="B78" s="1"/>
      <c r="C78" s="4"/>
      <c r="D78" s="1"/>
      <c r="E78" s="1"/>
      <c r="F78" s="1"/>
      <c r="G78" s="1"/>
      <c r="H78" s="2"/>
      <c r="I78" s="2"/>
      <c r="J78" s="3"/>
      <c r="K78" s="3"/>
      <c r="L78" s="3"/>
    </row>
    <row r="79" spans="1:12" ht="18.75" x14ac:dyDescent="0.4">
      <c r="A79" s="4"/>
      <c r="B79" s="1"/>
      <c r="C79" s="4"/>
      <c r="D79" s="1"/>
      <c r="E79" s="1"/>
      <c r="F79" s="1"/>
      <c r="G79" s="1"/>
      <c r="H79" s="2"/>
      <c r="I79" s="2"/>
      <c r="J79" s="3"/>
      <c r="K79" s="3"/>
      <c r="L79" s="3"/>
    </row>
    <row r="80" spans="1:12" ht="15.75" customHeight="1" x14ac:dyDescent="0.4">
      <c r="A80" s="4"/>
      <c r="B80" s="1"/>
      <c r="C80" s="4"/>
      <c r="D80" s="1"/>
      <c r="E80" s="1"/>
      <c r="F80" s="1"/>
      <c r="G80" s="1"/>
      <c r="H80" s="2"/>
      <c r="I80" s="2"/>
      <c r="J80" s="3"/>
      <c r="K80" s="3"/>
      <c r="L80" s="3"/>
    </row>
    <row r="81" spans="1:12" ht="21.75" customHeight="1" x14ac:dyDescent="0.4">
      <c r="A81" s="213" t="s">
        <v>100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</row>
    <row r="82" spans="1:12" ht="15" customHeight="1" x14ac:dyDescent="0.4">
      <c r="A82" s="187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</row>
    <row r="83" spans="1:12" ht="15.75" customHeight="1" x14ac:dyDescent="0.4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</row>
    <row r="84" spans="1:12" ht="22.35" customHeight="1" x14ac:dyDescent="0.4">
      <c r="A84" s="23" t="str">
        <f>A42</f>
        <v>หมายเหตุประกอบข้อมูลทางการเงินเป็นส่วนหนึ่งของข้อมูลทางการเงินระหว่างกาลนี้</v>
      </c>
      <c r="B84" s="23"/>
      <c r="C84" s="23"/>
      <c r="D84" s="23"/>
      <c r="E84" s="23"/>
      <c r="F84" s="23"/>
      <c r="G84" s="23"/>
      <c r="H84" s="27"/>
      <c r="I84" s="27"/>
      <c r="J84" s="19"/>
      <c r="K84" s="19"/>
      <c r="L84" s="19"/>
    </row>
    <row r="85" spans="1:12" s="194" customFormat="1" ht="21.75" customHeight="1" x14ac:dyDescent="0.25">
      <c r="A85" s="4" t="str">
        <f>A1</f>
        <v>บริษัท เอสอีไอ เมดิคัล จำกัด (มหาชน)</v>
      </c>
      <c r="B85" s="4"/>
      <c r="C85" s="4"/>
      <c r="D85" s="4"/>
      <c r="E85" s="4"/>
      <c r="F85" s="4"/>
      <c r="G85" s="4"/>
      <c r="H85" s="4"/>
      <c r="I85" s="4"/>
      <c r="J85" s="199"/>
      <c r="K85" s="199"/>
      <c r="L85" s="199"/>
    </row>
    <row r="86" spans="1:12" s="194" customFormat="1" ht="21.75" customHeight="1" x14ac:dyDescent="0.25">
      <c r="A86" s="4" t="s">
        <v>107</v>
      </c>
      <c r="B86" s="4"/>
      <c r="C86" s="4"/>
      <c r="D86" s="4"/>
      <c r="E86" s="4"/>
      <c r="F86" s="4"/>
      <c r="G86" s="4"/>
      <c r="H86" s="4"/>
      <c r="I86" s="4"/>
      <c r="J86" s="199"/>
      <c r="K86" s="199"/>
      <c r="L86" s="199"/>
    </row>
    <row r="87" spans="1:12" s="194" customFormat="1" ht="21.75" customHeight="1" x14ac:dyDescent="0.25">
      <c r="A87" s="7" t="str">
        <f>A45</f>
        <v>ณ วันที่ 30 กันยายน พ.ศ. 2567</v>
      </c>
      <c r="B87" s="8"/>
      <c r="C87" s="8"/>
      <c r="D87" s="8"/>
      <c r="E87" s="8"/>
      <c r="F87" s="8"/>
      <c r="G87" s="8"/>
      <c r="H87" s="8"/>
      <c r="I87" s="8"/>
      <c r="J87" s="200"/>
      <c r="K87" s="200"/>
      <c r="L87" s="200"/>
    </row>
    <row r="88" spans="1:12" ht="21.75" customHeight="1" x14ac:dyDescent="0.4">
      <c r="A88" s="4"/>
      <c r="B88" s="4"/>
      <c r="C88" s="4"/>
      <c r="D88" s="4"/>
      <c r="E88" s="4"/>
      <c r="F88" s="4"/>
      <c r="G88" s="4"/>
      <c r="H88" s="5"/>
      <c r="I88" s="5"/>
      <c r="J88" s="6"/>
      <c r="K88" s="6"/>
      <c r="L88" s="6"/>
    </row>
    <row r="89" spans="1:12" ht="21.75" customHeight="1" x14ac:dyDescent="0.4">
      <c r="A89" s="4"/>
      <c r="B89" s="4"/>
      <c r="C89" s="4"/>
      <c r="D89" s="4"/>
      <c r="E89" s="4"/>
      <c r="F89" s="4"/>
      <c r="G89" s="4"/>
      <c r="H89" s="5"/>
      <c r="I89" s="5"/>
      <c r="J89" s="11" t="s">
        <v>0</v>
      </c>
      <c r="K89" s="12"/>
      <c r="L89" s="11" t="s">
        <v>1</v>
      </c>
    </row>
    <row r="90" spans="1:12" ht="21.75" customHeight="1" x14ac:dyDescent="0.4">
      <c r="A90" s="4"/>
      <c r="B90" s="4"/>
      <c r="C90" s="4"/>
      <c r="D90" s="4"/>
      <c r="E90" s="4"/>
      <c r="F90" s="4"/>
      <c r="G90" s="4"/>
      <c r="H90" s="5"/>
      <c r="I90" s="5"/>
      <c r="J90" s="6" t="s">
        <v>129</v>
      </c>
      <c r="K90" s="6"/>
      <c r="L90" s="6" t="s">
        <v>2</v>
      </c>
    </row>
    <row r="91" spans="1:12" ht="21.75" customHeight="1" x14ac:dyDescent="0.4">
      <c r="A91" s="4"/>
      <c r="B91" s="4"/>
      <c r="C91" s="4"/>
      <c r="D91" s="4"/>
      <c r="E91" s="4"/>
      <c r="F91" s="4"/>
      <c r="G91" s="4"/>
      <c r="H91" s="5"/>
      <c r="I91" s="5"/>
      <c r="J91" s="6" t="s">
        <v>104</v>
      </c>
      <c r="K91" s="13"/>
      <c r="L91" s="6" t="s">
        <v>3</v>
      </c>
    </row>
    <row r="92" spans="1:12" ht="21.75" customHeight="1" x14ac:dyDescent="0.4">
      <c r="A92" s="4"/>
      <c r="B92" s="4"/>
      <c r="C92" s="4"/>
      <c r="D92" s="4"/>
      <c r="E92" s="4"/>
      <c r="F92" s="4"/>
      <c r="G92" s="4"/>
      <c r="H92" s="9" t="s">
        <v>4</v>
      </c>
      <c r="I92" s="5"/>
      <c r="J92" s="10" t="s">
        <v>5</v>
      </c>
      <c r="K92" s="13"/>
      <c r="L92" s="10" t="s">
        <v>5</v>
      </c>
    </row>
    <row r="93" spans="1:12" ht="21.75" customHeight="1" x14ac:dyDescent="0.4">
      <c r="A93" s="4"/>
      <c r="B93" s="4"/>
      <c r="C93" s="4"/>
      <c r="D93" s="4"/>
      <c r="E93" s="4"/>
      <c r="F93" s="4"/>
      <c r="G93" s="4"/>
      <c r="H93" s="5"/>
      <c r="I93" s="5"/>
      <c r="J93" s="14"/>
      <c r="K93" s="13"/>
      <c r="L93" s="6"/>
    </row>
    <row r="94" spans="1:12" ht="21.75" customHeight="1" x14ac:dyDescent="0.4">
      <c r="A94" s="4" t="s">
        <v>35</v>
      </c>
      <c r="B94" s="1"/>
      <c r="C94" s="1"/>
      <c r="D94" s="1"/>
      <c r="E94" s="1"/>
      <c r="F94" s="1"/>
      <c r="G94" s="1"/>
      <c r="H94" s="2"/>
      <c r="I94" s="2"/>
      <c r="J94" s="15"/>
      <c r="K94" s="3"/>
      <c r="L94" s="3"/>
    </row>
    <row r="95" spans="1:12" ht="6" customHeight="1" x14ac:dyDescent="0.4">
      <c r="A95" s="4"/>
      <c r="B95" s="1"/>
      <c r="C95" s="1"/>
      <c r="D95" s="1"/>
      <c r="E95" s="1"/>
      <c r="F95" s="1"/>
      <c r="G95" s="1"/>
      <c r="H95" s="2"/>
      <c r="I95" s="2"/>
      <c r="J95" s="15"/>
      <c r="K95" s="3"/>
      <c r="L95" s="3"/>
    </row>
    <row r="96" spans="1:12" ht="21.75" customHeight="1" x14ac:dyDescent="0.4">
      <c r="A96" s="4" t="s">
        <v>36</v>
      </c>
      <c r="B96" s="1"/>
      <c r="C96" s="1"/>
      <c r="D96" s="1"/>
      <c r="E96" s="1"/>
      <c r="F96" s="1"/>
      <c r="G96" s="1"/>
      <c r="H96" s="2"/>
      <c r="I96" s="2"/>
      <c r="J96" s="15"/>
      <c r="K96" s="3"/>
      <c r="L96" s="3"/>
    </row>
    <row r="97" spans="1:12" ht="6" customHeight="1" x14ac:dyDescent="0.4">
      <c r="A97" s="4"/>
      <c r="B97" s="1"/>
      <c r="C97" s="1"/>
      <c r="D97" s="1"/>
      <c r="E97" s="1"/>
      <c r="F97" s="1"/>
      <c r="G97" s="1"/>
      <c r="H97" s="2"/>
      <c r="I97" s="2"/>
      <c r="J97" s="15"/>
      <c r="K97" s="3"/>
      <c r="L97" s="3"/>
    </row>
    <row r="98" spans="1:12" ht="21.75" customHeight="1" x14ac:dyDescent="0.4">
      <c r="A98" s="1" t="s">
        <v>37</v>
      </c>
      <c r="B98" s="1"/>
      <c r="C98" s="1"/>
      <c r="D98" s="1"/>
      <c r="E98" s="1"/>
      <c r="F98" s="1"/>
      <c r="G98" s="1"/>
      <c r="H98" s="166">
        <v>15</v>
      </c>
      <c r="I98" s="2"/>
      <c r="J98" s="15"/>
      <c r="K98" s="6"/>
      <c r="L98" s="3"/>
    </row>
    <row r="99" spans="1:12" ht="21.75" customHeight="1" x14ac:dyDescent="0.4">
      <c r="A99" s="1"/>
      <c r="B99" s="28" t="s">
        <v>38</v>
      </c>
      <c r="C99" s="28"/>
      <c r="D99" s="28"/>
      <c r="E99" s="28"/>
      <c r="F99" s="28"/>
      <c r="G99" s="28"/>
      <c r="H99" s="2"/>
      <c r="I99" s="2"/>
      <c r="J99" s="29"/>
      <c r="K99" s="17"/>
      <c r="L99" s="17"/>
    </row>
    <row r="100" spans="1:12" ht="21.75" customHeight="1" x14ac:dyDescent="0.4">
      <c r="A100" s="1"/>
      <c r="B100" s="28"/>
      <c r="C100" s="28" t="s">
        <v>111</v>
      </c>
      <c r="D100" s="28"/>
      <c r="E100" s="28"/>
      <c r="F100" s="28"/>
      <c r="G100" s="28"/>
      <c r="H100" s="2"/>
      <c r="I100" s="2"/>
      <c r="J100" s="30"/>
      <c r="K100" s="31"/>
      <c r="L100" s="31"/>
    </row>
    <row r="101" spans="1:12" ht="21.75" customHeight="1" thickBot="1" x14ac:dyDescent="0.45">
      <c r="A101" s="1"/>
      <c r="B101" s="28"/>
      <c r="C101" s="28" t="s">
        <v>112</v>
      </c>
      <c r="D101" s="28"/>
      <c r="E101" s="28"/>
      <c r="F101" s="28"/>
      <c r="G101" s="28"/>
      <c r="H101" s="1"/>
      <c r="I101" s="2"/>
      <c r="J101" s="32">
        <v>85000000</v>
      </c>
      <c r="K101" s="31"/>
      <c r="L101" s="33">
        <v>85000000</v>
      </c>
    </row>
    <row r="102" spans="1:12" ht="6" customHeight="1" thickTop="1" x14ac:dyDescent="0.4">
      <c r="A102" s="1"/>
      <c r="B102" s="1"/>
      <c r="C102" s="1"/>
      <c r="D102" s="1"/>
      <c r="E102" s="1"/>
      <c r="F102" s="1"/>
      <c r="G102" s="1"/>
      <c r="H102" s="2"/>
      <c r="I102" s="2"/>
      <c r="J102" s="30"/>
      <c r="K102" s="6"/>
      <c r="L102" s="31"/>
    </row>
    <row r="103" spans="1:12" ht="21.75" customHeight="1" x14ac:dyDescent="0.4">
      <c r="A103" s="1"/>
      <c r="B103" s="28" t="s">
        <v>39</v>
      </c>
      <c r="C103" s="28"/>
      <c r="D103" s="28"/>
      <c r="E103" s="28"/>
      <c r="F103" s="28"/>
      <c r="G103" s="28"/>
      <c r="H103" s="2"/>
      <c r="I103" s="2"/>
      <c r="J103" s="29"/>
      <c r="K103" s="17"/>
      <c r="L103" s="17"/>
    </row>
    <row r="104" spans="1:12" ht="21.75" customHeight="1" x14ac:dyDescent="0.4">
      <c r="A104" s="1"/>
      <c r="B104" s="28"/>
      <c r="C104" s="28" t="s">
        <v>111</v>
      </c>
      <c r="D104" s="28"/>
      <c r="E104" s="28"/>
      <c r="F104" s="28"/>
      <c r="G104" s="28"/>
      <c r="H104" s="2"/>
      <c r="I104" s="2"/>
      <c r="J104" s="30"/>
      <c r="K104" s="6"/>
      <c r="L104" s="31"/>
    </row>
    <row r="105" spans="1:12" ht="21.75" customHeight="1" x14ac:dyDescent="0.4">
      <c r="A105" s="1"/>
      <c r="B105" s="28"/>
      <c r="C105" s="28" t="s">
        <v>113</v>
      </c>
      <c r="D105" s="28"/>
      <c r="E105" s="28"/>
      <c r="F105" s="28"/>
      <c r="G105" s="28"/>
      <c r="H105" s="2"/>
      <c r="I105" s="2"/>
      <c r="J105" s="30"/>
      <c r="K105" s="31"/>
      <c r="L105" s="31"/>
    </row>
    <row r="106" spans="1:12" ht="21.75" customHeight="1" x14ac:dyDescent="0.4">
      <c r="A106" s="1"/>
      <c r="B106" s="28"/>
      <c r="D106" s="28" t="s">
        <v>147</v>
      </c>
      <c r="E106" s="28"/>
      <c r="F106" s="28"/>
      <c r="G106" s="28"/>
      <c r="H106" s="2"/>
      <c r="I106" s="2"/>
      <c r="J106" s="30"/>
      <c r="K106" s="31"/>
      <c r="L106" s="31"/>
    </row>
    <row r="107" spans="1:12" ht="21.75" customHeight="1" x14ac:dyDescent="0.4">
      <c r="A107" s="1"/>
      <c r="B107" s="28"/>
      <c r="C107" s="28"/>
      <c r="D107" s="28" t="s">
        <v>148</v>
      </c>
      <c r="E107" s="28"/>
      <c r="F107" s="28"/>
      <c r="G107" s="28"/>
      <c r="H107" s="2"/>
      <c r="I107" s="2"/>
      <c r="J107" s="30"/>
      <c r="K107" s="31"/>
      <c r="L107" s="31"/>
    </row>
    <row r="108" spans="1:12" ht="21.75" customHeight="1" x14ac:dyDescent="0.4">
      <c r="A108" s="1"/>
      <c r="B108" s="28"/>
      <c r="C108" s="28"/>
      <c r="D108" s="28" t="s">
        <v>149</v>
      </c>
      <c r="F108" s="28"/>
      <c r="G108" s="28"/>
      <c r="H108" s="2">
        <v>15</v>
      </c>
      <c r="I108" s="2"/>
      <c r="J108" s="30">
        <v>85000000</v>
      </c>
      <c r="K108" s="31"/>
      <c r="L108" s="31">
        <v>60000000</v>
      </c>
    </row>
    <row r="109" spans="1:12" ht="21.75" customHeight="1" x14ac:dyDescent="0.4">
      <c r="A109" s="1" t="s">
        <v>139</v>
      </c>
      <c r="B109" s="28"/>
      <c r="C109" s="28"/>
      <c r="D109" s="28"/>
      <c r="E109" s="28"/>
      <c r="F109" s="28"/>
      <c r="G109" s="28"/>
      <c r="H109" s="2">
        <v>15</v>
      </c>
      <c r="I109" s="2"/>
      <c r="J109" s="30">
        <v>125236454</v>
      </c>
      <c r="K109" s="31"/>
      <c r="L109" s="31">
        <v>0</v>
      </c>
    </row>
    <row r="110" spans="1:12" ht="21.75" customHeight="1" x14ac:dyDescent="0.4">
      <c r="A110" s="1" t="s">
        <v>40</v>
      </c>
      <c r="B110" s="1"/>
      <c r="C110" s="1"/>
      <c r="D110" s="1"/>
      <c r="E110" s="1"/>
      <c r="F110" s="1"/>
      <c r="G110" s="1"/>
      <c r="H110" s="2"/>
      <c r="I110" s="2"/>
      <c r="J110" s="34"/>
      <c r="K110" s="35"/>
      <c r="L110" s="35"/>
    </row>
    <row r="111" spans="1:12" ht="21.75" customHeight="1" x14ac:dyDescent="0.4">
      <c r="A111" s="4"/>
      <c r="B111" s="1" t="s">
        <v>41</v>
      </c>
      <c r="C111" s="1"/>
      <c r="D111" s="1"/>
      <c r="E111" s="1"/>
      <c r="F111" s="1"/>
      <c r="G111" s="1"/>
      <c r="H111" s="2">
        <v>16</v>
      </c>
      <c r="I111" s="2"/>
      <c r="J111" s="172">
        <v>4100000</v>
      </c>
      <c r="K111" s="35"/>
      <c r="L111" s="35">
        <v>1850000</v>
      </c>
    </row>
    <row r="112" spans="1:12" ht="21.75" customHeight="1" x14ac:dyDescent="0.4">
      <c r="A112" s="4"/>
      <c r="B112" s="1" t="s">
        <v>42</v>
      </c>
      <c r="C112" s="1"/>
      <c r="D112" s="1"/>
      <c r="E112" s="1"/>
      <c r="F112" s="1"/>
      <c r="G112" s="1"/>
      <c r="H112" s="2"/>
      <c r="I112" s="2"/>
      <c r="J112" s="173">
        <v>54435607</v>
      </c>
      <c r="K112" s="35"/>
      <c r="L112" s="37">
        <v>17381409</v>
      </c>
    </row>
    <row r="113" spans="1:12" ht="6" customHeight="1" x14ac:dyDescent="0.4">
      <c r="A113" s="1"/>
      <c r="B113" s="1"/>
      <c r="C113" s="1"/>
      <c r="D113" s="1"/>
      <c r="E113" s="16"/>
      <c r="F113" s="1"/>
      <c r="G113" s="1"/>
      <c r="H113" s="2"/>
      <c r="I113" s="2"/>
      <c r="J113" s="29"/>
      <c r="K113" s="17"/>
      <c r="L113" s="17"/>
    </row>
    <row r="114" spans="1:12" ht="21.75" customHeight="1" x14ac:dyDescent="0.4">
      <c r="A114" s="4" t="s">
        <v>43</v>
      </c>
      <c r="B114" s="1"/>
      <c r="C114" s="1"/>
      <c r="D114" s="1"/>
      <c r="E114" s="1"/>
      <c r="F114" s="1"/>
      <c r="G114" s="1"/>
      <c r="H114" s="2"/>
      <c r="I114" s="2"/>
      <c r="J114" s="36">
        <f>SUM(J105:J112)</f>
        <v>268772061</v>
      </c>
      <c r="K114" s="35"/>
      <c r="L114" s="37">
        <f>SUM(L105:L112)</f>
        <v>79231409</v>
      </c>
    </row>
    <row r="115" spans="1:12" ht="6" customHeight="1" x14ac:dyDescent="0.4">
      <c r="A115" s="1"/>
      <c r="B115" s="1"/>
      <c r="C115" s="1"/>
      <c r="D115" s="1"/>
      <c r="E115" s="16"/>
      <c r="F115" s="1"/>
      <c r="G115" s="1"/>
      <c r="H115" s="2"/>
      <c r="I115" s="2"/>
      <c r="J115" s="29"/>
      <c r="K115" s="17"/>
      <c r="L115" s="17"/>
    </row>
    <row r="116" spans="1:12" ht="21.75" customHeight="1" thickBot="1" x14ac:dyDescent="0.45">
      <c r="A116" s="4" t="s">
        <v>44</v>
      </c>
      <c r="B116" s="1"/>
      <c r="C116" s="1"/>
      <c r="D116" s="1"/>
      <c r="E116" s="1"/>
      <c r="F116" s="1"/>
      <c r="G116" s="1"/>
      <c r="H116" s="2"/>
      <c r="I116" s="2"/>
      <c r="J116" s="38">
        <f>SUM(J77+J114)</f>
        <v>477581000</v>
      </c>
      <c r="K116" s="17"/>
      <c r="L116" s="39">
        <f>SUM(L77+L114)</f>
        <v>302431601</v>
      </c>
    </row>
    <row r="117" spans="1:12" ht="21.75" customHeight="1" thickTop="1" x14ac:dyDescent="0.4">
      <c r="A117" s="4"/>
      <c r="B117" s="1"/>
      <c r="C117" s="1"/>
      <c r="D117" s="1"/>
      <c r="E117" s="1"/>
      <c r="F117" s="1"/>
      <c r="G117" s="1"/>
      <c r="H117" s="2"/>
      <c r="I117" s="2"/>
      <c r="J117" s="40"/>
      <c r="K117" s="17"/>
      <c r="L117" s="17"/>
    </row>
    <row r="118" spans="1:12" ht="21.75" customHeight="1" x14ac:dyDescent="0.4">
      <c r="A118" s="4"/>
      <c r="B118" s="1"/>
      <c r="C118" s="1"/>
      <c r="D118" s="1"/>
      <c r="E118" s="1"/>
      <c r="F118" s="1"/>
      <c r="G118" s="1"/>
      <c r="H118" s="2"/>
      <c r="I118" s="2"/>
      <c r="J118" s="1"/>
      <c r="K118" s="17"/>
      <c r="L118" s="17"/>
    </row>
    <row r="119" spans="1:12" ht="21.75" customHeight="1" x14ac:dyDescent="0.4">
      <c r="A119" s="4"/>
      <c r="B119" s="1"/>
      <c r="C119" s="1"/>
      <c r="D119" s="1"/>
      <c r="E119" s="1"/>
      <c r="F119" s="1"/>
      <c r="G119" s="1"/>
      <c r="H119" s="2"/>
      <c r="I119" s="2"/>
      <c r="J119" s="1"/>
      <c r="K119" s="17"/>
      <c r="L119" s="17"/>
    </row>
    <row r="120" spans="1:12" ht="21.75" customHeight="1" x14ac:dyDescent="0.4">
      <c r="A120" s="4"/>
      <c r="B120" s="1"/>
      <c r="C120" s="1"/>
      <c r="D120" s="1"/>
      <c r="E120" s="1"/>
      <c r="F120" s="1"/>
      <c r="G120" s="1"/>
      <c r="H120" s="2"/>
      <c r="I120" s="2"/>
      <c r="J120" s="1"/>
      <c r="K120" s="17"/>
      <c r="L120" s="17"/>
    </row>
    <row r="121" spans="1:12" ht="21.75" customHeight="1" x14ac:dyDescent="0.4">
      <c r="A121" s="4"/>
      <c r="B121" s="1"/>
      <c r="C121" s="1"/>
      <c r="D121" s="1"/>
      <c r="E121" s="1"/>
      <c r="F121" s="1"/>
      <c r="G121" s="1"/>
      <c r="H121" s="2"/>
      <c r="I121" s="2"/>
      <c r="J121" s="40"/>
      <c r="K121" s="17"/>
      <c r="L121" s="17"/>
    </row>
    <row r="122" spans="1:12" ht="21.75" customHeight="1" x14ac:dyDescent="0.4">
      <c r="A122" s="213" t="s">
        <v>100</v>
      </c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</row>
    <row r="123" spans="1:12" ht="21.75" customHeight="1" x14ac:dyDescent="0.4">
      <c r="A123" s="187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</row>
    <row r="124" spans="1:12" ht="3" customHeight="1" x14ac:dyDescent="0.4">
      <c r="A124" s="187"/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</row>
    <row r="125" spans="1:12" ht="22.35" customHeight="1" x14ac:dyDescent="0.4">
      <c r="A125" s="23" t="str">
        <f>A84</f>
        <v>หมายเหตุประกอบข้อมูลทางการเงินเป็นส่วนหนึ่งของข้อมูลทางการเงินระหว่างกาลนี้</v>
      </c>
      <c r="B125" s="23"/>
      <c r="C125" s="23"/>
      <c r="D125" s="23"/>
      <c r="E125" s="23"/>
      <c r="F125" s="23"/>
      <c r="G125" s="23"/>
      <c r="H125" s="23"/>
      <c r="I125" s="23"/>
      <c r="J125" s="24"/>
      <c r="K125" s="24"/>
      <c r="L125" s="24"/>
    </row>
  </sheetData>
  <mergeCells count="4">
    <mergeCell ref="A39:L39"/>
    <mergeCell ref="A81:L81"/>
    <mergeCell ref="A122:L122"/>
    <mergeCell ref="A73:G73"/>
  </mergeCells>
  <pageMargins left="1.2" right="0.5" top="0.5" bottom="0.6" header="0.49" footer="0.4"/>
  <pageSetup paperSize="9" firstPageNumber="2" orientation="portrait" useFirstPageNumber="1" horizontalDpi="1200" verticalDpi="1200" r:id="rId1"/>
  <headerFooter>
    <oddFooter>&amp;R&amp;"Browallia New,Regular"&amp;13&amp;P</oddFooter>
  </headerFooter>
  <rowBreaks count="2" manualBreakCount="2">
    <brk id="42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4486-D09F-4C4E-99DF-D78CD8BF9B50}">
  <dimension ref="A1:L46"/>
  <sheetViews>
    <sheetView zoomScale="85" zoomScaleNormal="85" zoomScaleSheetLayoutView="80" workbookViewId="0">
      <selection activeCell="Q9" sqref="Q9"/>
    </sheetView>
  </sheetViews>
  <sheetFormatPr defaultColWidth="9.42578125" defaultRowHeight="21.75" customHeight="1" x14ac:dyDescent="0.4"/>
  <cols>
    <col min="1" max="6" width="1.5703125" style="162" customWidth="1"/>
    <col min="7" max="7" width="36.42578125" style="162" customWidth="1"/>
    <col min="8" max="8" width="9.42578125" style="162" customWidth="1"/>
    <col min="9" max="9" width="1" style="162" customWidth="1"/>
    <col min="10" max="10" width="13.5703125" style="176" customWidth="1"/>
    <col min="11" max="11" width="1" style="162" customWidth="1"/>
    <col min="12" max="12" width="13.5703125" style="176" customWidth="1"/>
    <col min="13" max="13" width="9.42578125" style="162" customWidth="1"/>
    <col min="14" max="16384" width="9.42578125" style="162"/>
  </cols>
  <sheetData>
    <row r="1" spans="1:12" s="194" customFormat="1" ht="21.75" customHeight="1" x14ac:dyDescent="0.25">
      <c r="A1" s="41" t="str">
        <f>'2-4'!A1</f>
        <v>บริษัท เอสอีไอ เมดิคัล จำกัด (มหาชน)</v>
      </c>
      <c r="B1" s="42"/>
      <c r="C1" s="42"/>
      <c r="D1" s="42"/>
      <c r="E1" s="42"/>
      <c r="F1" s="42"/>
      <c r="G1" s="42"/>
      <c r="H1" s="42"/>
      <c r="I1" s="42"/>
      <c r="J1" s="201"/>
      <c r="K1" s="202"/>
      <c r="L1" s="201"/>
    </row>
    <row r="2" spans="1:12" s="194" customFormat="1" ht="21.75" customHeight="1" x14ac:dyDescent="0.25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201"/>
      <c r="K2" s="202"/>
      <c r="L2" s="201"/>
    </row>
    <row r="3" spans="1:12" s="194" customFormat="1" ht="21.75" customHeight="1" x14ac:dyDescent="0.25">
      <c r="A3" s="46" t="s">
        <v>130</v>
      </c>
      <c r="B3" s="47"/>
      <c r="C3" s="47"/>
      <c r="D3" s="47"/>
      <c r="E3" s="47"/>
      <c r="F3" s="47"/>
      <c r="G3" s="47"/>
      <c r="H3" s="47"/>
      <c r="I3" s="47"/>
      <c r="J3" s="203"/>
      <c r="K3" s="204"/>
      <c r="L3" s="203"/>
    </row>
    <row r="4" spans="1:12" ht="20.45" customHeight="1" x14ac:dyDescent="0.4">
      <c r="A4" s="50"/>
      <c r="B4" s="42"/>
      <c r="C4" s="42"/>
      <c r="D4" s="42"/>
      <c r="E4" s="42"/>
      <c r="F4" s="42"/>
      <c r="G4" s="42"/>
      <c r="H4" s="43"/>
      <c r="I4" s="43"/>
      <c r="J4" s="44"/>
      <c r="K4" s="45"/>
      <c r="L4" s="44"/>
    </row>
    <row r="5" spans="1:12" ht="20.45" customHeight="1" x14ac:dyDescent="0.4">
      <c r="A5" s="51"/>
      <c r="B5" s="52"/>
      <c r="C5" s="52"/>
      <c r="D5" s="52"/>
      <c r="E5" s="52"/>
      <c r="F5" s="52"/>
      <c r="G5" s="52"/>
      <c r="H5" s="53"/>
      <c r="I5" s="53"/>
      <c r="J5" s="54" t="s">
        <v>129</v>
      </c>
      <c r="K5" s="55"/>
      <c r="L5" s="54" t="s">
        <v>129</v>
      </c>
    </row>
    <row r="6" spans="1:12" ht="20.45" customHeight="1" x14ac:dyDescent="0.4">
      <c r="A6" s="42"/>
      <c r="B6" s="42"/>
      <c r="C6" s="42"/>
      <c r="D6" s="42"/>
      <c r="E6" s="42"/>
      <c r="F6" s="42"/>
      <c r="G6" s="42"/>
      <c r="H6" s="56"/>
      <c r="I6" s="43"/>
      <c r="J6" s="11" t="s">
        <v>104</v>
      </c>
      <c r="K6" s="57"/>
      <c r="L6" s="11" t="s">
        <v>3</v>
      </c>
    </row>
    <row r="7" spans="1:12" ht="20.45" customHeight="1" x14ac:dyDescent="0.4">
      <c r="A7" s="42"/>
      <c r="B7" s="42"/>
      <c r="C7" s="42"/>
      <c r="D7" s="42"/>
      <c r="E7" s="42"/>
      <c r="F7" s="42"/>
      <c r="G7" s="42"/>
      <c r="H7" s="48" t="s">
        <v>4</v>
      </c>
      <c r="I7" s="43"/>
      <c r="J7" s="49" t="s">
        <v>5</v>
      </c>
      <c r="K7" s="44"/>
      <c r="L7" s="49" t="s">
        <v>5</v>
      </c>
    </row>
    <row r="8" spans="1:12" ht="20.45" customHeight="1" x14ac:dyDescent="0.4">
      <c r="A8" s="215" t="s">
        <v>46</v>
      </c>
      <c r="B8" s="215"/>
      <c r="C8" s="215"/>
      <c r="D8" s="215"/>
      <c r="E8" s="52"/>
      <c r="F8" s="52"/>
      <c r="G8" s="52"/>
      <c r="H8" s="53"/>
      <c r="I8" s="53"/>
      <c r="J8" s="58"/>
      <c r="K8" s="59"/>
      <c r="L8" s="54"/>
    </row>
    <row r="9" spans="1:12" ht="6" customHeight="1" x14ac:dyDescent="0.4">
      <c r="A9" s="60"/>
      <c r="B9" s="60"/>
      <c r="C9" s="60"/>
      <c r="D9" s="60"/>
      <c r="E9" s="60"/>
      <c r="F9" s="60"/>
      <c r="G9" s="60"/>
      <c r="H9" s="61"/>
      <c r="I9" s="61"/>
      <c r="J9" s="72"/>
      <c r="K9" s="62"/>
      <c r="L9" s="73"/>
    </row>
    <row r="10" spans="1:12" ht="20.45" customHeight="1" x14ac:dyDescent="0.4">
      <c r="A10" s="60" t="s">
        <v>47</v>
      </c>
      <c r="B10" s="60"/>
      <c r="C10" s="60"/>
      <c r="D10" s="60"/>
      <c r="E10" s="60"/>
      <c r="F10" s="60"/>
      <c r="G10" s="60"/>
      <c r="H10" s="61"/>
      <c r="I10" s="61"/>
      <c r="J10" s="63">
        <v>121347375</v>
      </c>
      <c r="K10" s="61"/>
      <c r="L10" s="64">
        <v>80549755</v>
      </c>
    </row>
    <row r="11" spans="1:12" ht="20.45" customHeight="1" x14ac:dyDescent="0.4">
      <c r="A11" s="60" t="s">
        <v>48</v>
      </c>
      <c r="B11" s="60"/>
      <c r="C11" s="60"/>
      <c r="D11" s="60"/>
      <c r="E11" s="60"/>
      <c r="F11" s="60"/>
      <c r="G11" s="60"/>
      <c r="H11" s="61"/>
      <c r="I11" s="61"/>
      <c r="J11" s="63">
        <v>7429398</v>
      </c>
      <c r="K11" s="61"/>
      <c r="L11" s="64">
        <v>5244773</v>
      </c>
    </row>
    <row r="12" spans="1:12" ht="20.45" customHeight="1" x14ac:dyDescent="0.4">
      <c r="A12" s="60" t="s">
        <v>134</v>
      </c>
      <c r="B12" s="60"/>
      <c r="C12" s="60"/>
      <c r="D12" s="60"/>
      <c r="E12" s="60"/>
      <c r="F12" s="60"/>
      <c r="G12" s="60"/>
      <c r="H12" s="61"/>
      <c r="I12" s="61"/>
      <c r="J12" s="197">
        <v>0</v>
      </c>
      <c r="K12" s="61"/>
      <c r="L12" s="65">
        <v>15565645</v>
      </c>
    </row>
    <row r="13" spans="1:12" ht="6" customHeight="1" x14ac:dyDescent="0.4">
      <c r="A13" s="60"/>
      <c r="B13" s="60"/>
      <c r="C13" s="60"/>
      <c r="D13" s="60"/>
      <c r="E13" s="60"/>
      <c r="F13" s="60"/>
      <c r="G13" s="60"/>
      <c r="H13" s="61"/>
      <c r="I13" s="61"/>
      <c r="J13" s="72"/>
      <c r="K13" s="62"/>
      <c r="L13" s="73"/>
    </row>
    <row r="14" spans="1:12" ht="20.45" customHeight="1" x14ac:dyDescent="0.4">
      <c r="A14" s="215" t="s">
        <v>49</v>
      </c>
      <c r="B14" s="215"/>
      <c r="C14" s="215"/>
      <c r="D14" s="215"/>
      <c r="E14" s="215"/>
      <c r="F14" s="215"/>
      <c r="G14" s="52"/>
      <c r="H14" s="53"/>
      <c r="I14" s="53"/>
      <c r="J14" s="66">
        <f>SUM(J10:J12)</f>
        <v>128776773</v>
      </c>
      <c r="K14" s="67"/>
      <c r="L14" s="68">
        <f>SUM(L10:L13)</f>
        <v>101360173</v>
      </c>
    </row>
    <row r="15" spans="1:12" ht="15.95" customHeight="1" x14ac:dyDescent="0.4">
      <c r="A15" s="60"/>
      <c r="B15" s="60"/>
      <c r="C15" s="60"/>
      <c r="D15" s="60"/>
      <c r="E15" s="60"/>
      <c r="F15" s="60"/>
      <c r="G15" s="60"/>
      <c r="H15" s="61"/>
      <c r="I15" s="61"/>
      <c r="J15" s="72"/>
      <c r="K15" s="62"/>
      <c r="L15" s="73"/>
    </row>
    <row r="16" spans="1:12" ht="20.45" customHeight="1" x14ac:dyDescent="0.4">
      <c r="A16" s="215" t="s">
        <v>50</v>
      </c>
      <c r="B16" s="215"/>
      <c r="C16" s="215"/>
      <c r="D16" s="215"/>
      <c r="E16" s="52"/>
      <c r="F16" s="52"/>
      <c r="G16" s="52"/>
      <c r="H16" s="53"/>
      <c r="I16" s="53"/>
      <c r="J16" s="69"/>
      <c r="K16" s="67"/>
      <c r="L16" s="70"/>
    </row>
    <row r="17" spans="1:12" ht="6" customHeight="1" x14ac:dyDescent="0.4">
      <c r="A17" s="60"/>
      <c r="B17" s="60"/>
      <c r="C17" s="60"/>
      <c r="D17" s="60"/>
      <c r="E17" s="60"/>
      <c r="F17" s="60"/>
      <c r="G17" s="60"/>
      <c r="H17" s="61"/>
      <c r="I17" s="61"/>
      <c r="J17" s="72"/>
      <c r="K17" s="62"/>
      <c r="L17" s="73"/>
    </row>
    <row r="18" spans="1:12" ht="20.45" customHeight="1" x14ac:dyDescent="0.4">
      <c r="A18" s="60" t="s">
        <v>51</v>
      </c>
      <c r="B18" s="60"/>
      <c r="C18" s="60"/>
      <c r="D18" s="60"/>
      <c r="E18" s="60"/>
      <c r="F18" s="60"/>
      <c r="G18" s="60"/>
      <c r="H18" s="61"/>
      <c r="I18" s="61"/>
      <c r="J18" s="63">
        <v>-71445197</v>
      </c>
      <c r="K18" s="61"/>
      <c r="L18" s="64">
        <v>-62866338</v>
      </c>
    </row>
    <row r="19" spans="1:12" ht="20.45" customHeight="1" x14ac:dyDescent="0.4">
      <c r="A19" s="60" t="s">
        <v>52</v>
      </c>
      <c r="B19" s="60"/>
      <c r="C19" s="60"/>
      <c r="D19" s="60"/>
      <c r="E19" s="60"/>
      <c r="F19" s="60"/>
      <c r="G19" s="60"/>
      <c r="H19" s="61"/>
      <c r="I19" s="61"/>
      <c r="J19" s="63">
        <v>-5759412</v>
      </c>
      <c r="K19" s="61"/>
      <c r="L19" s="64">
        <v>-3052501</v>
      </c>
    </row>
    <row r="20" spans="1:12" ht="20.45" customHeight="1" x14ac:dyDescent="0.4">
      <c r="A20" s="60" t="s">
        <v>135</v>
      </c>
      <c r="B20" s="60"/>
      <c r="C20" s="60"/>
      <c r="D20" s="60"/>
      <c r="E20" s="60"/>
      <c r="F20" s="60"/>
      <c r="G20" s="60"/>
      <c r="H20" s="61"/>
      <c r="I20" s="61"/>
      <c r="J20" s="197">
        <v>0</v>
      </c>
      <c r="K20" s="61"/>
      <c r="L20" s="65">
        <v>-7193290</v>
      </c>
    </row>
    <row r="21" spans="1:12" ht="6" customHeight="1" x14ac:dyDescent="0.4">
      <c r="A21" s="60"/>
      <c r="B21" s="60"/>
      <c r="C21" s="60"/>
      <c r="D21" s="60"/>
      <c r="E21" s="60"/>
      <c r="F21" s="60"/>
      <c r="G21" s="60"/>
      <c r="H21" s="61"/>
      <c r="I21" s="61"/>
      <c r="J21" s="72"/>
      <c r="K21" s="62"/>
      <c r="L21" s="73"/>
    </row>
    <row r="22" spans="1:12" ht="20.45" customHeight="1" x14ac:dyDescent="0.4">
      <c r="A22" s="215" t="s">
        <v>53</v>
      </c>
      <c r="B22" s="215"/>
      <c r="C22" s="215"/>
      <c r="D22" s="215"/>
      <c r="E22" s="215"/>
      <c r="F22" s="215"/>
      <c r="G22" s="52"/>
      <c r="H22" s="53"/>
      <c r="I22" s="53"/>
      <c r="J22" s="66">
        <f>SUM(J18:J20)</f>
        <v>-77204609</v>
      </c>
      <c r="K22" s="67"/>
      <c r="L22" s="68">
        <f>SUM(L18:L21)</f>
        <v>-73112129</v>
      </c>
    </row>
    <row r="23" spans="1:12" ht="15.95" customHeight="1" x14ac:dyDescent="0.4">
      <c r="A23" s="60"/>
      <c r="B23" s="60"/>
      <c r="C23" s="60"/>
      <c r="D23" s="60"/>
      <c r="E23" s="60"/>
      <c r="F23" s="60"/>
      <c r="G23" s="60"/>
      <c r="H23" s="61"/>
      <c r="I23" s="61"/>
      <c r="J23" s="72"/>
      <c r="K23" s="62"/>
      <c r="L23" s="73"/>
    </row>
    <row r="24" spans="1:12" ht="20.45" customHeight="1" x14ac:dyDescent="0.4">
      <c r="A24" s="52" t="s">
        <v>54</v>
      </c>
      <c r="B24" s="52"/>
      <c r="C24" s="52"/>
      <c r="D24" s="52"/>
      <c r="E24" s="52"/>
      <c r="F24" s="52"/>
      <c r="G24" s="52"/>
      <c r="H24" s="53"/>
      <c r="I24" s="53"/>
      <c r="J24" s="69">
        <f>SUM(J14+J22)</f>
        <v>51572164</v>
      </c>
      <c r="K24" s="67"/>
      <c r="L24" s="70">
        <f>SUM(L14+L22)</f>
        <v>28248044</v>
      </c>
    </row>
    <row r="25" spans="1:12" ht="20.45" customHeight="1" x14ac:dyDescent="0.4">
      <c r="A25" s="60" t="s">
        <v>55</v>
      </c>
      <c r="B25" s="52"/>
      <c r="C25" s="60"/>
      <c r="D25" s="60"/>
      <c r="E25" s="60"/>
      <c r="F25" s="60"/>
      <c r="G25" s="60"/>
      <c r="H25" s="61"/>
      <c r="I25" s="61"/>
      <c r="J25" s="69">
        <v>3417</v>
      </c>
      <c r="K25" s="61"/>
      <c r="L25" s="70">
        <v>332.63999999999942</v>
      </c>
    </row>
    <row r="26" spans="1:12" ht="20.45" customHeight="1" x14ac:dyDescent="0.4">
      <c r="A26" s="60" t="s">
        <v>103</v>
      </c>
      <c r="B26" s="52"/>
      <c r="C26" s="60"/>
      <c r="D26" s="60"/>
      <c r="E26" s="60"/>
      <c r="F26" s="60"/>
      <c r="G26" s="60"/>
      <c r="H26" s="61"/>
      <c r="I26" s="61"/>
      <c r="J26" s="69">
        <v>506485</v>
      </c>
      <c r="K26" s="61"/>
      <c r="L26" s="196">
        <v>194570.36</v>
      </c>
    </row>
    <row r="27" spans="1:12" ht="20.45" customHeight="1" x14ac:dyDescent="0.4">
      <c r="A27" s="71" t="s">
        <v>56</v>
      </c>
      <c r="B27" s="60"/>
      <c r="C27" s="60"/>
      <c r="D27" s="60"/>
      <c r="E27" s="60"/>
      <c r="F27" s="60"/>
      <c r="G27" s="60"/>
      <c r="H27" s="61"/>
      <c r="I27" s="61"/>
      <c r="J27" s="69">
        <v>-15164467</v>
      </c>
      <c r="K27" s="61"/>
      <c r="L27" s="70">
        <v>-11853498</v>
      </c>
    </row>
    <row r="28" spans="1:12" ht="20.45" customHeight="1" x14ac:dyDescent="0.4">
      <c r="A28" s="71" t="s">
        <v>57</v>
      </c>
      <c r="B28" s="60"/>
      <c r="C28" s="60"/>
      <c r="D28" s="60"/>
      <c r="E28" s="60"/>
      <c r="F28" s="60"/>
      <c r="G28" s="60"/>
      <c r="H28" s="61"/>
      <c r="I28" s="61"/>
      <c r="J28" s="69">
        <v>-11967326</v>
      </c>
      <c r="K28" s="61"/>
      <c r="L28" s="70">
        <v>-7576649</v>
      </c>
    </row>
    <row r="29" spans="1:12" ht="20.45" customHeight="1" x14ac:dyDescent="0.4">
      <c r="A29" s="60" t="s">
        <v>58</v>
      </c>
      <c r="B29" s="52"/>
      <c r="C29" s="52"/>
      <c r="D29" s="60"/>
      <c r="E29" s="60"/>
      <c r="F29" s="60"/>
      <c r="G29" s="60"/>
      <c r="H29" s="61"/>
      <c r="I29" s="61"/>
      <c r="J29" s="66">
        <v>-767606</v>
      </c>
      <c r="K29" s="61"/>
      <c r="L29" s="68">
        <v>-778608</v>
      </c>
    </row>
    <row r="30" spans="1:12" ht="6" customHeight="1" x14ac:dyDescent="0.4">
      <c r="A30" s="60"/>
      <c r="B30" s="60"/>
      <c r="C30" s="60"/>
      <c r="D30" s="60"/>
      <c r="E30" s="60"/>
      <c r="F30" s="60"/>
      <c r="G30" s="60"/>
      <c r="H30" s="61"/>
      <c r="I30" s="61"/>
      <c r="J30" s="72"/>
      <c r="K30" s="64"/>
      <c r="L30" s="73"/>
    </row>
    <row r="31" spans="1:12" ht="20.45" customHeight="1" x14ac:dyDescent="0.4">
      <c r="A31" s="52" t="s">
        <v>73</v>
      </c>
      <c r="B31" s="60"/>
      <c r="C31" s="60"/>
      <c r="D31" s="60"/>
      <c r="E31" s="60"/>
      <c r="F31" s="60"/>
      <c r="G31" s="60"/>
      <c r="H31" s="61"/>
      <c r="I31" s="61"/>
      <c r="J31" s="69">
        <f>SUM(J24:J29)</f>
        <v>24182667</v>
      </c>
      <c r="K31" s="67"/>
      <c r="L31" s="70">
        <f>SUM(L24:L30)</f>
        <v>8234192</v>
      </c>
    </row>
    <row r="32" spans="1:12" ht="20.45" customHeight="1" x14ac:dyDescent="0.4">
      <c r="A32" s="60" t="s">
        <v>153</v>
      </c>
      <c r="B32" s="60"/>
      <c r="C32" s="60"/>
      <c r="D32" s="60"/>
      <c r="E32" s="60"/>
      <c r="F32" s="60"/>
      <c r="G32" s="71"/>
      <c r="H32" s="61"/>
      <c r="I32" s="61"/>
      <c r="J32" s="66">
        <v>-4836533</v>
      </c>
      <c r="K32" s="61"/>
      <c r="L32" s="68">
        <v>-1672739</v>
      </c>
    </row>
    <row r="33" spans="1:12" ht="6" customHeight="1" x14ac:dyDescent="0.4">
      <c r="A33" s="60"/>
      <c r="B33" s="52"/>
      <c r="C33" s="60"/>
      <c r="D33" s="60"/>
      <c r="E33" s="60"/>
      <c r="F33" s="60"/>
      <c r="G33" s="60"/>
      <c r="H33" s="61"/>
      <c r="I33" s="61"/>
      <c r="J33" s="69"/>
      <c r="K33" s="67"/>
      <c r="L33" s="70"/>
    </row>
    <row r="34" spans="1:12" ht="20.45" customHeight="1" x14ac:dyDescent="0.4">
      <c r="A34" s="52" t="s">
        <v>114</v>
      </c>
      <c r="B34" s="52"/>
      <c r="C34" s="60"/>
      <c r="D34" s="60"/>
      <c r="E34" s="60"/>
      <c r="F34" s="60"/>
      <c r="G34" s="60"/>
      <c r="H34" s="61"/>
      <c r="I34" s="61"/>
      <c r="J34" s="69">
        <f>SUM(J31:J33)</f>
        <v>19346134</v>
      </c>
      <c r="K34" s="67"/>
      <c r="L34" s="70">
        <f>SUM(L31:L33)</f>
        <v>6561453</v>
      </c>
    </row>
    <row r="35" spans="1:12" ht="20.45" customHeight="1" x14ac:dyDescent="0.4">
      <c r="A35" s="60" t="s">
        <v>59</v>
      </c>
      <c r="B35" s="52"/>
      <c r="C35" s="60"/>
      <c r="D35" s="60"/>
      <c r="E35" s="60"/>
      <c r="F35" s="60"/>
      <c r="G35" s="60"/>
      <c r="H35" s="61"/>
      <c r="I35" s="61"/>
      <c r="J35" s="66">
        <v>0</v>
      </c>
      <c r="K35" s="67"/>
      <c r="L35" s="68">
        <v>0</v>
      </c>
    </row>
    <row r="36" spans="1:12" ht="6" customHeight="1" x14ac:dyDescent="0.4">
      <c r="A36" s="60"/>
      <c r="B36" s="60"/>
      <c r="C36" s="60"/>
      <c r="D36" s="60"/>
      <c r="E36" s="60"/>
      <c r="F36" s="60"/>
      <c r="G36" s="60"/>
      <c r="H36" s="61"/>
      <c r="I36" s="61"/>
      <c r="J36" s="72"/>
      <c r="K36" s="62"/>
      <c r="L36" s="73"/>
    </row>
    <row r="37" spans="1:12" ht="20.45" customHeight="1" thickBot="1" x14ac:dyDescent="0.45">
      <c r="A37" s="74" t="s">
        <v>115</v>
      </c>
      <c r="B37" s="60"/>
      <c r="C37" s="60"/>
      <c r="D37" s="60"/>
      <c r="E37" s="60"/>
      <c r="F37" s="60"/>
      <c r="G37" s="60"/>
      <c r="H37" s="61"/>
      <c r="I37" s="61"/>
      <c r="J37" s="75">
        <f>SUM(J34:J35)</f>
        <v>19346134</v>
      </c>
      <c r="K37" s="67"/>
      <c r="L37" s="76">
        <f>SUM(L34:L35)</f>
        <v>6561453</v>
      </c>
    </row>
    <row r="38" spans="1:12" ht="15.95" customHeight="1" thickTop="1" x14ac:dyDescent="0.4">
      <c r="A38" s="60"/>
      <c r="B38" s="60"/>
      <c r="C38" s="60"/>
      <c r="D38" s="60"/>
      <c r="E38" s="60"/>
      <c r="F38" s="60"/>
      <c r="G38" s="60"/>
      <c r="H38" s="61"/>
      <c r="I38" s="61"/>
      <c r="J38" s="72"/>
      <c r="K38" s="64"/>
      <c r="L38" s="73"/>
    </row>
    <row r="39" spans="1:12" ht="20.45" customHeight="1" x14ac:dyDescent="0.4">
      <c r="A39" s="52" t="s">
        <v>60</v>
      </c>
      <c r="B39" s="60"/>
      <c r="C39" s="60"/>
      <c r="D39" s="60"/>
      <c r="E39" s="60"/>
      <c r="F39" s="60"/>
      <c r="G39" s="60"/>
      <c r="H39" s="61"/>
      <c r="I39" s="61"/>
      <c r="J39" s="72"/>
      <c r="K39" s="62"/>
      <c r="L39" s="73"/>
    </row>
    <row r="40" spans="1:12" ht="6" customHeight="1" x14ac:dyDescent="0.4">
      <c r="A40" s="60"/>
      <c r="B40" s="60"/>
      <c r="C40" s="60"/>
      <c r="D40" s="60"/>
      <c r="E40" s="60"/>
      <c r="F40" s="60"/>
      <c r="G40" s="60"/>
      <c r="H40" s="61"/>
      <c r="I40" s="61"/>
      <c r="J40" s="72"/>
      <c r="K40" s="62"/>
      <c r="L40" s="73"/>
    </row>
    <row r="41" spans="1:12" ht="20.45" customHeight="1" thickBot="1" x14ac:dyDescent="0.45">
      <c r="A41" s="60" t="s">
        <v>61</v>
      </c>
      <c r="B41" s="60"/>
      <c r="C41" s="60"/>
      <c r="D41" s="60"/>
      <c r="E41" s="60"/>
      <c r="F41" s="60"/>
      <c r="G41" s="60"/>
      <c r="H41" s="61">
        <v>20</v>
      </c>
      <c r="I41" s="61"/>
      <c r="J41" s="77">
        <v>0.15290758847378788</v>
      </c>
      <c r="K41" s="62"/>
      <c r="L41" s="78">
        <v>5.4678774999999999E-2</v>
      </c>
    </row>
    <row r="42" spans="1:12" ht="20.45" customHeight="1" thickTop="1" x14ac:dyDescent="0.4">
      <c r="A42" s="60"/>
      <c r="B42" s="60"/>
      <c r="C42" s="60"/>
      <c r="D42" s="60"/>
      <c r="E42" s="60"/>
      <c r="F42" s="60"/>
      <c r="G42" s="60"/>
      <c r="H42" s="61"/>
      <c r="I42" s="61"/>
      <c r="J42" s="73"/>
      <c r="K42" s="62"/>
      <c r="L42" s="73"/>
    </row>
    <row r="43" spans="1:12" ht="12.75" customHeight="1" x14ac:dyDescent="0.4"/>
    <row r="44" spans="1:12" ht="20.45" customHeight="1" x14ac:dyDescent="0.4">
      <c r="A44" s="213" t="s">
        <v>22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ht="6.75" customHeight="1" x14ac:dyDescent="0.4">
      <c r="A45" s="60"/>
      <c r="B45" s="60"/>
      <c r="C45" s="60"/>
      <c r="D45" s="60"/>
      <c r="E45" s="60"/>
      <c r="F45" s="60"/>
      <c r="G45" s="60"/>
      <c r="H45" s="61"/>
      <c r="I45" s="61"/>
      <c r="J45" s="70"/>
      <c r="K45" s="79"/>
      <c r="L45" s="70"/>
    </row>
    <row r="46" spans="1:12" ht="21.95" customHeight="1" x14ac:dyDescent="0.4">
      <c r="A46" s="23" t="s">
        <v>23</v>
      </c>
      <c r="B46" s="81"/>
      <c r="C46" s="81"/>
      <c r="D46" s="81"/>
      <c r="E46" s="81"/>
      <c r="F46" s="81"/>
      <c r="G46" s="81"/>
      <c r="H46" s="82"/>
      <c r="I46" s="82"/>
      <c r="J46" s="195"/>
      <c r="K46" s="83"/>
      <c r="L46" s="195"/>
    </row>
  </sheetData>
  <mergeCells count="5">
    <mergeCell ref="A8:D8"/>
    <mergeCell ref="A14:F14"/>
    <mergeCell ref="A16:D16"/>
    <mergeCell ref="A22:F22"/>
    <mergeCell ref="A44:L44"/>
  </mergeCells>
  <pageMargins left="1.2" right="0.5" top="0.5" bottom="0.6" header="0.49" footer="0.4"/>
  <pageSetup paperSize="9" firstPageNumber="5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9997-BE49-4098-9191-60BF223A7935}">
  <dimension ref="A1:L46"/>
  <sheetViews>
    <sheetView zoomScale="85" zoomScaleNormal="85" zoomScaleSheetLayoutView="80" workbookViewId="0">
      <selection activeCell="Q9" sqref="Q9"/>
    </sheetView>
  </sheetViews>
  <sheetFormatPr defaultColWidth="9.42578125" defaultRowHeight="21.75" customHeight="1" x14ac:dyDescent="0.4"/>
  <cols>
    <col min="1" max="6" width="1.5703125" style="162" customWidth="1"/>
    <col min="7" max="7" width="37.28515625" style="162" customWidth="1"/>
    <col min="8" max="8" width="8.42578125" style="162" customWidth="1"/>
    <col min="9" max="9" width="1.140625" style="162" customWidth="1"/>
    <col min="10" max="10" width="13.5703125" style="176" customWidth="1"/>
    <col min="11" max="11" width="1" style="162" customWidth="1"/>
    <col min="12" max="12" width="13.5703125" style="176" customWidth="1"/>
    <col min="13" max="13" width="9.42578125" style="162" customWidth="1"/>
    <col min="14" max="16384" width="9.42578125" style="162"/>
  </cols>
  <sheetData>
    <row r="1" spans="1:12" s="194" customFormat="1" ht="21.75" customHeight="1" x14ac:dyDescent="0.25">
      <c r="A1" s="41" t="str">
        <f>'2-4'!A1</f>
        <v>บริษัท เอสอีไอ เมดิคัล จำกัด (มหาชน)</v>
      </c>
      <c r="B1" s="42"/>
      <c r="C1" s="42"/>
      <c r="D1" s="42"/>
      <c r="E1" s="42"/>
      <c r="F1" s="42"/>
      <c r="G1" s="42"/>
      <c r="H1" s="42"/>
      <c r="I1" s="42"/>
      <c r="J1" s="201"/>
      <c r="K1" s="202"/>
      <c r="L1" s="201"/>
    </row>
    <row r="2" spans="1:12" s="194" customFormat="1" ht="21.75" customHeight="1" x14ac:dyDescent="0.25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201"/>
      <c r="K2" s="202"/>
      <c r="L2" s="201"/>
    </row>
    <row r="3" spans="1:12" s="194" customFormat="1" ht="21.75" customHeight="1" x14ac:dyDescent="0.25">
      <c r="A3" s="46" t="s">
        <v>133</v>
      </c>
      <c r="B3" s="47"/>
      <c r="C3" s="47"/>
      <c r="D3" s="47"/>
      <c r="E3" s="47"/>
      <c r="F3" s="47"/>
      <c r="G3" s="47"/>
      <c r="H3" s="47"/>
      <c r="I3" s="47"/>
      <c r="J3" s="203"/>
      <c r="K3" s="204"/>
      <c r="L3" s="203"/>
    </row>
    <row r="4" spans="1:12" ht="20.45" customHeight="1" x14ac:dyDescent="0.4">
      <c r="A4" s="50"/>
      <c r="B4" s="42"/>
      <c r="C4" s="42"/>
      <c r="D4" s="42"/>
      <c r="E4" s="42"/>
      <c r="F4" s="42"/>
      <c r="G4" s="42"/>
      <c r="H4" s="43"/>
      <c r="I4" s="43"/>
      <c r="J4" s="44"/>
      <c r="K4" s="45"/>
      <c r="L4" s="44"/>
    </row>
    <row r="5" spans="1:12" ht="20.45" customHeight="1" x14ac:dyDescent="0.4">
      <c r="A5" s="51"/>
      <c r="B5" s="52"/>
      <c r="C5" s="52"/>
      <c r="D5" s="52"/>
      <c r="E5" s="52"/>
      <c r="F5" s="52"/>
      <c r="G5" s="52"/>
      <c r="H5" s="53"/>
      <c r="I5" s="53"/>
      <c r="J5" s="54" t="s">
        <v>129</v>
      </c>
      <c r="K5" s="55"/>
      <c r="L5" s="54" t="s">
        <v>129</v>
      </c>
    </row>
    <row r="6" spans="1:12" ht="20.45" customHeight="1" x14ac:dyDescent="0.4">
      <c r="A6" s="42"/>
      <c r="B6" s="42"/>
      <c r="C6" s="42"/>
      <c r="D6" s="42"/>
      <c r="E6" s="42"/>
      <c r="F6" s="42"/>
      <c r="G6" s="42"/>
      <c r="H6" s="56"/>
      <c r="I6" s="43"/>
      <c r="J6" s="11" t="s">
        <v>104</v>
      </c>
      <c r="K6" s="57"/>
      <c r="L6" s="11" t="s">
        <v>3</v>
      </c>
    </row>
    <row r="7" spans="1:12" ht="20.45" customHeight="1" x14ac:dyDescent="0.4">
      <c r="A7" s="42"/>
      <c r="B7" s="42"/>
      <c r="C7" s="42"/>
      <c r="D7" s="42"/>
      <c r="E7" s="42"/>
      <c r="F7" s="42"/>
      <c r="G7" s="42"/>
      <c r="H7" s="48" t="s">
        <v>4</v>
      </c>
      <c r="I7" s="43"/>
      <c r="J7" s="49" t="s">
        <v>5</v>
      </c>
      <c r="K7" s="44"/>
      <c r="L7" s="49" t="s">
        <v>5</v>
      </c>
    </row>
    <row r="8" spans="1:12" ht="20.45" customHeight="1" x14ac:dyDescent="0.4">
      <c r="A8" s="215" t="s">
        <v>46</v>
      </c>
      <c r="B8" s="215"/>
      <c r="C8" s="215"/>
      <c r="D8" s="215"/>
      <c r="E8" s="52"/>
      <c r="F8" s="52"/>
      <c r="G8" s="52"/>
      <c r="H8" s="53"/>
      <c r="I8" s="53"/>
      <c r="J8" s="58"/>
      <c r="K8" s="59"/>
      <c r="L8" s="54"/>
    </row>
    <row r="9" spans="1:12" ht="6" customHeight="1" x14ac:dyDescent="0.4">
      <c r="A9" s="60"/>
      <c r="B9" s="60"/>
      <c r="C9" s="60"/>
      <c r="D9" s="60"/>
      <c r="E9" s="60"/>
      <c r="F9" s="60"/>
      <c r="G9" s="60"/>
      <c r="H9" s="61"/>
      <c r="I9" s="61"/>
      <c r="J9" s="72"/>
      <c r="K9" s="62"/>
      <c r="L9" s="73"/>
    </row>
    <row r="10" spans="1:12" ht="20.45" customHeight="1" x14ac:dyDescent="0.4">
      <c r="A10" s="60" t="s">
        <v>47</v>
      </c>
      <c r="B10" s="60"/>
      <c r="C10" s="60"/>
      <c r="D10" s="60"/>
      <c r="E10" s="60"/>
      <c r="F10" s="60"/>
      <c r="G10" s="60"/>
      <c r="H10" s="61"/>
      <c r="I10" s="61"/>
      <c r="J10" s="63">
        <v>303056941</v>
      </c>
      <c r="K10" s="61"/>
      <c r="L10" s="64">
        <v>276561116</v>
      </c>
    </row>
    <row r="11" spans="1:12" ht="20.45" customHeight="1" x14ac:dyDescent="0.4">
      <c r="A11" s="60" t="s">
        <v>48</v>
      </c>
      <c r="B11" s="60"/>
      <c r="C11" s="60"/>
      <c r="D11" s="60"/>
      <c r="E11" s="60"/>
      <c r="F11" s="60"/>
      <c r="G11" s="60"/>
      <c r="H11" s="61"/>
      <c r="I11" s="61"/>
      <c r="J11" s="63">
        <v>24674356</v>
      </c>
      <c r="K11" s="61"/>
      <c r="L11" s="64">
        <v>13928715</v>
      </c>
    </row>
    <row r="12" spans="1:12" ht="20.45" customHeight="1" x14ac:dyDescent="0.4">
      <c r="A12" s="60" t="s">
        <v>134</v>
      </c>
      <c r="B12" s="60"/>
      <c r="C12" s="60"/>
      <c r="D12" s="60"/>
      <c r="E12" s="60"/>
      <c r="F12" s="60"/>
      <c r="G12" s="60"/>
      <c r="H12" s="61"/>
      <c r="I12" s="61"/>
      <c r="J12" s="66">
        <v>0</v>
      </c>
      <c r="K12" s="61"/>
      <c r="L12" s="65">
        <v>15565645</v>
      </c>
    </row>
    <row r="13" spans="1:12" ht="6" customHeight="1" x14ac:dyDescent="0.4">
      <c r="A13" s="60"/>
      <c r="B13" s="60"/>
      <c r="C13" s="60"/>
      <c r="D13" s="60"/>
      <c r="E13" s="60"/>
      <c r="F13" s="60"/>
      <c r="G13" s="60"/>
      <c r="H13" s="61"/>
      <c r="I13" s="61"/>
      <c r="J13" s="72"/>
      <c r="K13" s="62"/>
      <c r="L13" s="73"/>
    </row>
    <row r="14" spans="1:12" ht="20.45" customHeight="1" x14ac:dyDescent="0.4">
      <c r="A14" s="215" t="s">
        <v>49</v>
      </c>
      <c r="B14" s="215"/>
      <c r="C14" s="215"/>
      <c r="D14" s="215"/>
      <c r="E14" s="215"/>
      <c r="F14" s="215"/>
      <c r="G14" s="52"/>
      <c r="H14" s="53"/>
      <c r="I14" s="53"/>
      <c r="J14" s="66">
        <f>SUM(J10:J12)</f>
        <v>327731297</v>
      </c>
      <c r="K14" s="67"/>
      <c r="L14" s="68">
        <f>SUM(L10:L13)</f>
        <v>306055476</v>
      </c>
    </row>
    <row r="15" spans="1:12" ht="15.95" customHeight="1" x14ac:dyDescent="0.4">
      <c r="A15" s="60"/>
      <c r="B15" s="60"/>
      <c r="C15" s="60"/>
      <c r="D15" s="60"/>
      <c r="E15" s="60"/>
      <c r="F15" s="60"/>
      <c r="G15" s="60"/>
      <c r="H15" s="61"/>
      <c r="I15" s="61"/>
      <c r="J15" s="72"/>
      <c r="K15" s="62"/>
      <c r="L15" s="73"/>
    </row>
    <row r="16" spans="1:12" ht="20.45" customHeight="1" x14ac:dyDescent="0.4">
      <c r="A16" s="215" t="s">
        <v>50</v>
      </c>
      <c r="B16" s="215"/>
      <c r="C16" s="215"/>
      <c r="D16" s="215"/>
      <c r="E16" s="52"/>
      <c r="F16" s="52"/>
      <c r="G16" s="52"/>
      <c r="H16" s="53"/>
      <c r="I16" s="53"/>
      <c r="J16" s="69"/>
      <c r="K16" s="67"/>
      <c r="L16" s="70"/>
    </row>
    <row r="17" spans="1:12" ht="6" customHeight="1" x14ac:dyDescent="0.4">
      <c r="A17" s="60"/>
      <c r="B17" s="60"/>
      <c r="C17" s="60"/>
      <c r="D17" s="60"/>
      <c r="E17" s="60"/>
      <c r="F17" s="60"/>
      <c r="G17" s="60"/>
      <c r="H17" s="61"/>
      <c r="I17" s="61"/>
      <c r="J17" s="72"/>
      <c r="K17" s="62"/>
      <c r="L17" s="73"/>
    </row>
    <row r="18" spans="1:12" ht="20.45" customHeight="1" x14ac:dyDescent="0.4">
      <c r="A18" s="60" t="s">
        <v>51</v>
      </c>
      <c r="B18" s="60"/>
      <c r="C18" s="60"/>
      <c r="D18" s="60"/>
      <c r="E18" s="60"/>
      <c r="F18" s="60"/>
      <c r="G18" s="60"/>
      <c r="H18" s="61"/>
      <c r="I18" s="61"/>
      <c r="J18" s="63">
        <v>-191049673</v>
      </c>
      <c r="K18" s="61"/>
      <c r="L18" s="64">
        <v>-196762051</v>
      </c>
    </row>
    <row r="19" spans="1:12" ht="20.45" customHeight="1" x14ac:dyDescent="0.4">
      <c r="A19" s="60" t="s">
        <v>52</v>
      </c>
      <c r="B19" s="60"/>
      <c r="C19" s="60"/>
      <c r="D19" s="60"/>
      <c r="E19" s="60"/>
      <c r="F19" s="60"/>
      <c r="G19" s="60"/>
      <c r="H19" s="61"/>
      <c r="I19" s="61"/>
      <c r="J19" s="63">
        <v>-19483587</v>
      </c>
      <c r="K19" s="61"/>
      <c r="L19" s="64">
        <v>-9586530</v>
      </c>
    </row>
    <row r="20" spans="1:12" ht="20.45" customHeight="1" x14ac:dyDescent="0.4">
      <c r="A20" s="60" t="s">
        <v>135</v>
      </c>
      <c r="B20" s="60"/>
      <c r="C20" s="60"/>
      <c r="D20" s="60"/>
      <c r="E20" s="60"/>
      <c r="F20" s="60"/>
      <c r="G20" s="60"/>
      <c r="H20" s="61"/>
      <c r="I20" s="61"/>
      <c r="J20" s="66" t="s">
        <v>156</v>
      </c>
      <c r="K20" s="61"/>
      <c r="L20" s="65">
        <v>-7193290</v>
      </c>
    </row>
    <row r="21" spans="1:12" ht="6" customHeight="1" x14ac:dyDescent="0.4">
      <c r="A21" s="60"/>
      <c r="B21" s="60"/>
      <c r="C21" s="60"/>
      <c r="D21" s="60"/>
      <c r="E21" s="60"/>
      <c r="F21" s="60"/>
      <c r="G21" s="60"/>
      <c r="H21" s="61"/>
      <c r="I21" s="61"/>
      <c r="J21" s="72"/>
      <c r="K21" s="62"/>
      <c r="L21" s="73"/>
    </row>
    <row r="22" spans="1:12" ht="20.45" customHeight="1" x14ac:dyDescent="0.4">
      <c r="A22" s="215" t="s">
        <v>53</v>
      </c>
      <c r="B22" s="215"/>
      <c r="C22" s="215"/>
      <c r="D22" s="215"/>
      <c r="E22" s="215"/>
      <c r="F22" s="215"/>
      <c r="G22" s="52"/>
      <c r="H22" s="53"/>
      <c r="I22" s="53"/>
      <c r="J22" s="66">
        <f>SUM(J18:J20)</f>
        <v>-210533260</v>
      </c>
      <c r="K22" s="67"/>
      <c r="L22" s="68">
        <f>SUM(L18:L21)</f>
        <v>-213541871</v>
      </c>
    </row>
    <row r="23" spans="1:12" ht="15.95" customHeight="1" x14ac:dyDescent="0.4">
      <c r="A23" s="60"/>
      <c r="B23" s="60"/>
      <c r="C23" s="60"/>
      <c r="D23" s="60"/>
      <c r="E23" s="60"/>
      <c r="F23" s="60"/>
      <c r="G23" s="60"/>
      <c r="H23" s="61"/>
      <c r="I23" s="61"/>
      <c r="J23" s="72"/>
      <c r="K23" s="62"/>
      <c r="L23" s="73"/>
    </row>
    <row r="24" spans="1:12" ht="20.45" customHeight="1" x14ac:dyDescent="0.4">
      <c r="A24" s="52" t="s">
        <v>54</v>
      </c>
      <c r="B24" s="52"/>
      <c r="C24" s="52"/>
      <c r="D24" s="52"/>
      <c r="E24" s="52"/>
      <c r="F24" s="52"/>
      <c r="G24" s="52"/>
      <c r="H24" s="53"/>
      <c r="I24" s="53"/>
      <c r="J24" s="69">
        <f>SUM(J14+J22)</f>
        <v>117198037</v>
      </c>
      <c r="K24" s="67"/>
      <c r="L24" s="70">
        <f>SUM(L14+L22)</f>
        <v>92513605</v>
      </c>
    </row>
    <row r="25" spans="1:12" ht="20.45" customHeight="1" x14ac:dyDescent="0.4">
      <c r="A25" s="60" t="s">
        <v>55</v>
      </c>
      <c r="B25" s="52"/>
      <c r="C25" s="60"/>
      <c r="D25" s="60"/>
      <c r="E25" s="60"/>
      <c r="F25" s="60"/>
      <c r="G25" s="60"/>
      <c r="H25" s="61">
        <v>18</v>
      </c>
      <c r="I25" s="61"/>
      <c r="J25" s="69">
        <v>1128828</v>
      </c>
      <c r="K25" s="61"/>
      <c r="L25" s="70">
        <v>48699</v>
      </c>
    </row>
    <row r="26" spans="1:12" ht="20.45" customHeight="1" x14ac:dyDescent="0.4">
      <c r="A26" s="60" t="s">
        <v>103</v>
      </c>
      <c r="B26" s="52"/>
      <c r="C26" s="60"/>
      <c r="D26" s="60"/>
      <c r="E26" s="60"/>
      <c r="F26" s="60"/>
      <c r="G26" s="60"/>
      <c r="H26" s="61"/>
      <c r="I26" s="61"/>
      <c r="J26" s="69">
        <v>1584980</v>
      </c>
      <c r="K26" s="61"/>
      <c r="L26" s="196">
        <v>197209</v>
      </c>
    </row>
    <row r="27" spans="1:12" ht="20.45" customHeight="1" x14ac:dyDescent="0.4">
      <c r="A27" s="71" t="s">
        <v>56</v>
      </c>
      <c r="B27" s="60"/>
      <c r="C27" s="60"/>
      <c r="D27" s="60"/>
      <c r="E27" s="60"/>
      <c r="F27" s="60"/>
      <c r="G27" s="60"/>
      <c r="H27" s="61"/>
      <c r="I27" s="61"/>
      <c r="J27" s="69">
        <v>-40101003</v>
      </c>
      <c r="K27" s="61"/>
      <c r="L27" s="70">
        <v>-37371981</v>
      </c>
    </row>
    <row r="28" spans="1:12" ht="20.45" customHeight="1" x14ac:dyDescent="0.4">
      <c r="A28" s="71" t="s">
        <v>57</v>
      </c>
      <c r="B28" s="60"/>
      <c r="C28" s="60"/>
      <c r="D28" s="60"/>
      <c r="E28" s="60"/>
      <c r="F28" s="60"/>
      <c r="G28" s="60"/>
      <c r="H28" s="61"/>
      <c r="I28" s="61"/>
      <c r="J28" s="69">
        <v>-27969966</v>
      </c>
      <c r="K28" s="61"/>
      <c r="L28" s="70">
        <v>-25902073</v>
      </c>
    </row>
    <row r="29" spans="1:12" ht="20.45" customHeight="1" x14ac:dyDescent="0.4">
      <c r="A29" s="60" t="s">
        <v>58</v>
      </c>
      <c r="B29" s="52"/>
      <c r="C29" s="52"/>
      <c r="D29" s="60"/>
      <c r="E29" s="60"/>
      <c r="F29" s="60"/>
      <c r="G29" s="60"/>
      <c r="H29" s="61"/>
      <c r="I29" s="61"/>
      <c r="J29" s="66">
        <v>-2699786</v>
      </c>
      <c r="K29" s="61"/>
      <c r="L29" s="68">
        <v>-2352984</v>
      </c>
    </row>
    <row r="30" spans="1:12" ht="6" customHeight="1" x14ac:dyDescent="0.4">
      <c r="A30" s="60"/>
      <c r="B30" s="60"/>
      <c r="C30" s="60"/>
      <c r="D30" s="60"/>
      <c r="E30" s="60"/>
      <c r="F30" s="60"/>
      <c r="G30" s="60"/>
      <c r="H30" s="61"/>
      <c r="I30" s="61"/>
      <c r="J30" s="72"/>
      <c r="K30" s="64"/>
      <c r="L30" s="73"/>
    </row>
    <row r="31" spans="1:12" ht="20.45" customHeight="1" x14ac:dyDescent="0.4">
      <c r="A31" s="52" t="s">
        <v>73</v>
      </c>
      <c r="B31" s="60"/>
      <c r="C31" s="60"/>
      <c r="D31" s="60"/>
      <c r="E31" s="60"/>
      <c r="F31" s="60"/>
      <c r="G31" s="60"/>
      <c r="H31" s="61"/>
      <c r="I31" s="61"/>
      <c r="J31" s="69">
        <f>SUM(J24:J29)</f>
        <v>49141090</v>
      </c>
      <c r="K31" s="67"/>
      <c r="L31" s="70">
        <f>SUM(L24:L30)</f>
        <v>27132475</v>
      </c>
    </row>
    <row r="32" spans="1:12" ht="20.45" customHeight="1" x14ac:dyDescent="0.4">
      <c r="A32" s="60" t="s">
        <v>153</v>
      </c>
      <c r="B32" s="60"/>
      <c r="C32" s="60"/>
      <c r="D32" s="60"/>
      <c r="E32" s="60"/>
      <c r="F32" s="60"/>
      <c r="G32" s="71"/>
      <c r="H32" s="61">
        <v>19</v>
      </c>
      <c r="I32" s="61"/>
      <c r="J32" s="66">
        <v>-9836892</v>
      </c>
      <c r="K32" s="61"/>
      <c r="L32" s="68">
        <v>-5568443</v>
      </c>
    </row>
    <row r="33" spans="1:12" ht="6" customHeight="1" x14ac:dyDescent="0.4">
      <c r="A33" s="60"/>
      <c r="B33" s="52"/>
      <c r="C33" s="60"/>
      <c r="D33" s="60"/>
      <c r="E33" s="60"/>
      <c r="F33" s="60"/>
      <c r="G33" s="60"/>
      <c r="H33" s="61"/>
      <c r="I33" s="61"/>
      <c r="J33" s="69"/>
      <c r="K33" s="67"/>
      <c r="L33" s="70"/>
    </row>
    <row r="34" spans="1:12" ht="20.45" customHeight="1" x14ac:dyDescent="0.4">
      <c r="A34" s="52" t="s">
        <v>114</v>
      </c>
      <c r="B34" s="52"/>
      <c r="C34" s="60"/>
      <c r="D34" s="60"/>
      <c r="E34" s="60"/>
      <c r="F34" s="60"/>
      <c r="G34" s="60"/>
      <c r="H34" s="61"/>
      <c r="I34" s="61"/>
      <c r="J34" s="69">
        <f>SUM(J31:J33)</f>
        <v>39304198</v>
      </c>
      <c r="K34" s="67"/>
      <c r="L34" s="70">
        <f>SUM(L31:L33)</f>
        <v>21564032</v>
      </c>
    </row>
    <row r="35" spans="1:12" ht="20.45" customHeight="1" x14ac:dyDescent="0.4">
      <c r="A35" s="60" t="s">
        <v>59</v>
      </c>
      <c r="B35" s="52"/>
      <c r="C35" s="60"/>
      <c r="D35" s="60"/>
      <c r="E35" s="60"/>
      <c r="F35" s="60"/>
      <c r="G35" s="60"/>
      <c r="H35" s="61"/>
      <c r="I35" s="61"/>
      <c r="J35" s="66">
        <v>0</v>
      </c>
      <c r="K35" s="67"/>
      <c r="L35" s="68">
        <v>0</v>
      </c>
    </row>
    <row r="36" spans="1:12" ht="6" customHeight="1" x14ac:dyDescent="0.4">
      <c r="A36" s="60"/>
      <c r="B36" s="60"/>
      <c r="C36" s="60"/>
      <c r="D36" s="60"/>
      <c r="E36" s="60"/>
      <c r="F36" s="60"/>
      <c r="G36" s="60"/>
      <c r="H36" s="61"/>
      <c r="I36" s="61"/>
      <c r="J36" s="72"/>
      <c r="K36" s="62"/>
      <c r="L36" s="73"/>
    </row>
    <row r="37" spans="1:12" ht="20.45" customHeight="1" thickBot="1" x14ac:dyDescent="0.45">
      <c r="A37" s="74" t="s">
        <v>115</v>
      </c>
      <c r="B37" s="60"/>
      <c r="C37" s="60"/>
      <c r="D37" s="60"/>
      <c r="E37" s="60"/>
      <c r="F37" s="60"/>
      <c r="G37" s="60"/>
      <c r="H37" s="61"/>
      <c r="I37" s="61"/>
      <c r="J37" s="75">
        <f>SUM(J34:J35)</f>
        <v>39304198</v>
      </c>
      <c r="K37" s="67"/>
      <c r="L37" s="76">
        <f>SUM(L34:L35)</f>
        <v>21564032</v>
      </c>
    </row>
    <row r="38" spans="1:12" ht="15.95" customHeight="1" thickTop="1" x14ac:dyDescent="0.4">
      <c r="A38" s="60"/>
      <c r="B38" s="60"/>
      <c r="C38" s="60"/>
      <c r="D38" s="60"/>
      <c r="E38" s="60"/>
      <c r="F38" s="60"/>
      <c r="G38" s="60"/>
      <c r="H38" s="61"/>
      <c r="I38" s="61"/>
      <c r="J38" s="72"/>
      <c r="K38" s="64"/>
      <c r="L38" s="73"/>
    </row>
    <row r="39" spans="1:12" ht="20.45" customHeight="1" x14ac:dyDescent="0.4">
      <c r="A39" s="52" t="s">
        <v>60</v>
      </c>
      <c r="B39" s="60"/>
      <c r="C39" s="60"/>
      <c r="D39" s="60"/>
      <c r="E39" s="60"/>
      <c r="F39" s="60"/>
      <c r="G39" s="60"/>
      <c r="H39" s="61"/>
      <c r="I39" s="61"/>
      <c r="J39" s="72"/>
      <c r="K39" s="62"/>
      <c r="L39" s="73"/>
    </row>
    <row r="40" spans="1:12" ht="6" customHeight="1" x14ac:dyDescent="0.4">
      <c r="A40" s="60"/>
      <c r="B40" s="60"/>
      <c r="C40" s="60"/>
      <c r="D40" s="60"/>
      <c r="E40" s="60"/>
      <c r="F40" s="60"/>
      <c r="G40" s="60"/>
      <c r="H40" s="61"/>
      <c r="I40" s="61"/>
      <c r="J40" s="72"/>
      <c r="K40" s="62"/>
      <c r="L40" s="73"/>
    </row>
    <row r="41" spans="1:12" ht="20.45" customHeight="1" thickBot="1" x14ac:dyDescent="0.45">
      <c r="A41" s="60" t="s">
        <v>61</v>
      </c>
      <c r="B41" s="60"/>
      <c r="C41" s="60"/>
      <c r="D41" s="60"/>
      <c r="E41" s="60"/>
      <c r="F41" s="60"/>
      <c r="G41" s="60"/>
      <c r="H41" s="61">
        <v>20</v>
      </c>
      <c r="I41" s="61"/>
      <c r="J41" s="77">
        <v>0.32166518082228168</v>
      </c>
      <c r="K41" s="62"/>
      <c r="L41" s="78">
        <v>0.18024474247453615</v>
      </c>
    </row>
    <row r="42" spans="1:12" ht="20.45" customHeight="1" thickTop="1" x14ac:dyDescent="0.4">
      <c r="A42" s="60"/>
      <c r="B42" s="60"/>
      <c r="C42" s="60"/>
      <c r="D42" s="60"/>
      <c r="E42" s="60"/>
      <c r="F42" s="60"/>
      <c r="G42" s="60"/>
      <c r="H42" s="61"/>
      <c r="I42" s="61"/>
      <c r="J42" s="73"/>
      <c r="K42" s="62"/>
      <c r="L42" s="73"/>
    </row>
    <row r="43" spans="1:12" ht="12.75" customHeight="1" x14ac:dyDescent="0.4"/>
    <row r="44" spans="1:12" ht="20.45" customHeight="1" x14ac:dyDescent="0.4">
      <c r="A44" s="213" t="s">
        <v>22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</row>
    <row r="45" spans="1:12" ht="6.75" customHeight="1" x14ac:dyDescent="0.4">
      <c r="A45" s="60"/>
      <c r="B45" s="60"/>
      <c r="C45" s="60"/>
      <c r="D45" s="60"/>
      <c r="E45" s="60"/>
      <c r="F45" s="60"/>
      <c r="G45" s="60"/>
      <c r="H45" s="61"/>
      <c r="I45" s="61"/>
      <c r="J45" s="70"/>
      <c r="K45" s="79"/>
      <c r="L45" s="70"/>
    </row>
    <row r="46" spans="1:12" ht="21.95" customHeight="1" x14ac:dyDescent="0.4">
      <c r="A46" s="23" t="s">
        <v>23</v>
      </c>
      <c r="B46" s="81"/>
      <c r="C46" s="81"/>
      <c r="D46" s="81"/>
      <c r="E46" s="81"/>
      <c r="F46" s="81"/>
      <c r="G46" s="81"/>
      <c r="H46" s="82"/>
      <c r="I46" s="82"/>
      <c r="J46" s="195"/>
      <c r="K46" s="83"/>
      <c r="L46" s="195"/>
    </row>
  </sheetData>
  <mergeCells count="5">
    <mergeCell ref="A8:D8"/>
    <mergeCell ref="A14:F14"/>
    <mergeCell ref="A16:D16"/>
    <mergeCell ref="A22:F22"/>
    <mergeCell ref="A44:L44"/>
  </mergeCells>
  <pageMargins left="1.2" right="0.5" top="0.5" bottom="0.6" header="0.49" footer="0.4"/>
  <pageSetup paperSize="9" firstPageNumber="6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F916-A36E-4734-8643-E4FD856A3B64}">
  <dimension ref="A1:N35"/>
  <sheetViews>
    <sheetView zoomScale="85" zoomScaleNormal="85" zoomScaleSheetLayoutView="80" workbookViewId="0">
      <selection activeCell="Q9" sqref="Q9"/>
    </sheetView>
  </sheetViews>
  <sheetFormatPr defaultColWidth="9.42578125" defaultRowHeight="21.75" customHeight="1" x14ac:dyDescent="0.4"/>
  <cols>
    <col min="1" max="2" width="1.5703125" style="162" customWidth="1"/>
    <col min="3" max="3" width="48.7109375" style="162" customWidth="1"/>
    <col min="4" max="4" width="8.5703125" style="162" bestFit="1" customWidth="1"/>
    <col min="5" max="5" width="1.28515625" style="162" customWidth="1"/>
    <col min="6" max="6" width="13.5703125" style="176" customWidth="1"/>
    <col min="7" max="7" width="0.85546875" style="162" customWidth="1"/>
    <col min="8" max="8" width="13.5703125" style="176" customWidth="1"/>
    <col min="9" max="9" width="0.85546875" style="162" customWidth="1"/>
    <col min="10" max="10" width="13.5703125" style="176" customWidth="1"/>
    <col min="11" max="11" width="0.85546875" style="162" customWidth="1"/>
    <col min="12" max="12" width="13.5703125" style="176" customWidth="1"/>
    <col min="13" max="13" width="0.85546875" style="162" customWidth="1"/>
    <col min="14" max="14" width="13.5703125" style="176" customWidth="1"/>
    <col min="15" max="15" width="9.42578125" style="162" customWidth="1"/>
    <col min="16" max="16384" width="9.42578125" style="162"/>
  </cols>
  <sheetData>
    <row r="1" spans="1:14" s="194" customFormat="1" ht="21.75" customHeight="1" x14ac:dyDescent="0.25">
      <c r="A1" s="205" t="str">
        <f>'2-4'!A1</f>
        <v>บริษัท เอสอีไอ เมดิคัล จำกัด (มหาชน)</v>
      </c>
      <c r="F1" s="206"/>
      <c r="H1" s="206"/>
      <c r="J1" s="206"/>
      <c r="L1" s="206"/>
      <c r="N1" s="206"/>
    </row>
    <row r="2" spans="1:14" s="194" customFormat="1" ht="21.75" customHeight="1" x14ac:dyDescent="0.25">
      <c r="A2" s="42" t="s">
        <v>108</v>
      </c>
      <c r="B2" s="42"/>
      <c r="C2" s="42"/>
      <c r="D2" s="201"/>
      <c r="E2" s="50"/>
      <c r="F2" s="201"/>
      <c r="G2" s="201"/>
      <c r="H2" s="201"/>
      <c r="I2" s="201"/>
      <c r="J2" s="201"/>
      <c r="K2" s="50"/>
      <c r="L2" s="201"/>
      <c r="M2" s="50"/>
      <c r="N2" s="201"/>
    </row>
    <row r="3" spans="1:14" s="194" customFormat="1" ht="21.75" customHeight="1" x14ac:dyDescent="0.25">
      <c r="A3" s="46" t="str">
        <f>+'6 (9M)'!A3</f>
        <v>สำหรับรอบระยะเวลาเก้าเดือนสิ้นสุดวันที่ 30 กันยายน พ.ศ. 2567</v>
      </c>
      <c r="B3" s="47"/>
      <c r="C3" s="47"/>
      <c r="D3" s="203"/>
      <c r="E3" s="46"/>
      <c r="F3" s="203"/>
      <c r="G3" s="203"/>
      <c r="H3" s="203"/>
      <c r="I3" s="203"/>
      <c r="J3" s="203"/>
      <c r="K3" s="46"/>
      <c r="L3" s="203"/>
      <c r="M3" s="46"/>
      <c r="N3" s="203"/>
    </row>
    <row r="4" spans="1:14" ht="16.5" customHeight="1" x14ac:dyDescent="0.4">
      <c r="A4" s="51"/>
      <c r="B4" s="52"/>
      <c r="C4" s="52"/>
      <c r="D4" s="84"/>
      <c r="E4" s="85"/>
      <c r="F4" s="84"/>
      <c r="G4" s="84"/>
      <c r="H4" s="84"/>
      <c r="I4" s="84"/>
      <c r="J4" s="54"/>
      <c r="K4" s="59"/>
      <c r="L4" s="54"/>
      <c r="M4" s="85"/>
      <c r="N4" s="54"/>
    </row>
    <row r="5" spans="1:14" ht="19.5" customHeight="1" x14ac:dyDescent="0.4">
      <c r="A5" s="87"/>
      <c r="B5" s="87"/>
      <c r="C5" s="87"/>
      <c r="D5" s="88"/>
      <c r="E5" s="89"/>
      <c r="F5" s="88"/>
      <c r="G5" s="88"/>
      <c r="H5" s="88"/>
      <c r="I5" s="88"/>
      <c r="J5" s="216" t="s">
        <v>40</v>
      </c>
      <c r="K5" s="216"/>
      <c r="L5" s="216"/>
      <c r="M5" s="89"/>
      <c r="N5" s="88"/>
    </row>
    <row r="6" spans="1:14" ht="19.5" customHeight="1" x14ac:dyDescent="0.4">
      <c r="A6" s="90"/>
      <c r="B6" s="90"/>
      <c r="C6" s="90"/>
      <c r="D6" s="91"/>
      <c r="E6" s="92"/>
      <c r="F6" s="91"/>
      <c r="G6" s="91"/>
      <c r="H6" s="91"/>
      <c r="I6" s="91"/>
      <c r="J6" s="93" t="s">
        <v>62</v>
      </c>
      <c r="K6" s="94"/>
      <c r="L6" s="91"/>
      <c r="M6" s="92"/>
      <c r="N6" s="91"/>
    </row>
    <row r="7" spans="1:14" ht="19.5" customHeight="1" x14ac:dyDescent="0.4">
      <c r="A7" s="90"/>
      <c r="B7" s="90"/>
      <c r="C7" s="90"/>
      <c r="D7" s="91"/>
      <c r="E7" s="92"/>
      <c r="F7" s="91" t="s">
        <v>63</v>
      </c>
      <c r="G7" s="91"/>
      <c r="H7" s="91" t="s">
        <v>140</v>
      </c>
      <c r="I7" s="91"/>
      <c r="J7" s="95" t="s">
        <v>64</v>
      </c>
      <c r="K7" s="94"/>
      <c r="L7" s="91"/>
      <c r="M7" s="92"/>
      <c r="N7" s="91" t="s">
        <v>65</v>
      </c>
    </row>
    <row r="8" spans="1:14" ht="19.5" customHeight="1" x14ac:dyDescent="0.4">
      <c r="A8" s="90"/>
      <c r="B8" s="90"/>
      <c r="C8" s="90"/>
      <c r="D8" s="91"/>
      <c r="E8" s="94"/>
      <c r="F8" s="91" t="s">
        <v>66</v>
      </c>
      <c r="G8" s="91"/>
      <c r="H8" s="91" t="s">
        <v>141</v>
      </c>
      <c r="I8" s="91"/>
      <c r="J8" s="91" t="s">
        <v>67</v>
      </c>
      <c r="K8" s="94"/>
      <c r="L8" s="91" t="s">
        <v>42</v>
      </c>
      <c r="M8" s="94"/>
      <c r="N8" s="91" t="s">
        <v>36</v>
      </c>
    </row>
    <row r="9" spans="1:14" ht="19.5" customHeight="1" x14ac:dyDescent="0.4">
      <c r="A9" s="90"/>
      <c r="B9" s="90"/>
      <c r="C9" s="90"/>
      <c r="D9" s="188" t="s">
        <v>4</v>
      </c>
      <c r="E9" s="94"/>
      <c r="F9" s="96" t="s">
        <v>5</v>
      </c>
      <c r="G9" s="91"/>
      <c r="H9" s="96" t="s">
        <v>5</v>
      </c>
      <c r="I9" s="91"/>
      <c r="J9" s="96" t="s">
        <v>5</v>
      </c>
      <c r="K9" s="94"/>
      <c r="L9" s="96" t="s">
        <v>5</v>
      </c>
      <c r="M9" s="94"/>
      <c r="N9" s="96" t="s">
        <v>5</v>
      </c>
    </row>
    <row r="10" spans="1:14" ht="5.0999999999999996" customHeight="1" x14ac:dyDescent="0.4">
      <c r="A10" s="87"/>
      <c r="B10" s="87"/>
      <c r="C10" s="87"/>
      <c r="D10" s="91"/>
      <c r="E10" s="94"/>
      <c r="F10" s="91"/>
      <c r="G10" s="91"/>
      <c r="H10" s="91"/>
      <c r="I10" s="91"/>
      <c r="J10" s="91"/>
      <c r="K10" s="94"/>
      <c r="L10" s="91"/>
      <c r="M10" s="94"/>
      <c r="N10" s="91"/>
    </row>
    <row r="11" spans="1:14" ht="19.5" customHeight="1" x14ac:dyDescent="0.4">
      <c r="A11" s="41" t="s">
        <v>116</v>
      </c>
      <c r="B11" s="97"/>
      <c r="C11" s="87"/>
      <c r="D11" s="88"/>
      <c r="E11" s="89"/>
      <c r="F11" s="98">
        <v>6000000</v>
      </c>
      <c r="G11" s="98"/>
      <c r="H11" s="98">
        <v>0</v>
      </c>
      <c r="I11" s="98"/>
      <c r="J11" s="98">
        <v>600000</v>
      </c>
      <c r="K11" s="98"/>
      <c r="L11" s="98">
        <v>21762725</v>
      </c>
      <c r="M11" s="98"/>
      <c r="N11" s="98">
        <f>SUM(F11:M11)</f>
        <v>28362725</v>
      </c>
    </row>
    <row r="12" spans="1:14" ht="5.0999999999999996" customHeight="1" x14ac:dyDescent="0.4">
      <c r="A12" s="90"/>
      <c r="B12" s="87"/>
      <c r="C12" s="87"/>
      <c r="D12" s="99"/>
      <c r="E12" s="89"/>
      <c r="F12" s="88"/>
      <c r="G12" s="88"/>
      <c r="H12" s="88"/>
      <c r="I12" s="88"/>
      <c r="J12" s="88"/>
      <c r="K12" s="89"/>
      <c r="L12" s="88"/>
      <c r="M12" s="89"/>
      <c r="N12" s="88"/>
    </row>
    <row r="13" spans="1:14" ht="19.5" customHeight="1" x14ac:dyDescent="0.4">
      <c r="A13" s="90" t="s">
        <v>117</v>
      </c>
      <c r="B13" s="87"/>
      <c r="C13" s="87"/>
      <c r="D13" s="99"/>
      <c r="E13" s="100"/>
      <c r="F13" s="101"/>
      <c r="G13" s="101"/>
      <c r="H13" s="101"/>
      <c r="I13" s="101"/>
      <c r="J13" s="101"/>
      <c r="K13" s="100"/>
      <c r="L13" s="101"/>
      <c r="M13" s="100"/>
      <c r="N13" s="64"/>
    </row>
    <row r="14" spans="1:14" ht="19.5" customHeight="1" x14ac:dyDescent="0.4">
      <c r="A14" s="87" t="s">
        <v>68</v>
      </c>
      <c r="B14" s="87"/>
      <c r="C14" s="87"/>
      <c r="D14" s="99">
        <v>15</v>
      </c>
      <c r="E14" s="100"/>
      <c r="F14" s="101">
        <v>54000000</v>
      </c>
      <c r="G14" s="101"/>
      <c r="H14" s="101">
        <v>0</v>
      </c>
      <c r="I14" s="101"/>
      <c r="J14" s="101">
        <v>0</v>
      </c>
      <c r="K14" s="100"/>
      <c r="L14" s="101">
        <v>0</v>
      </c>
      <c r="M14" s="100"/>
      <c r="N14" s="101">
        <f>SUM(F14:M14)</f>
        <v>54000000</v>
      </c>
    </row>
    <row r="15" spans="1:14" ht="19.5" customHeight="1" x14ac:dyDescent="0.4">
      <c r="A15" s="87" t="s">
        <v>69</v>
      </c>
      <c r="B15" s="87"/>
      <c r="C15" s="87"/>
      <c r="D15" s="99"/>
      <c r="E15" s="100"/>
      <c r="F15" s="101">
        <v>0</v>
      </c>
      <c r="G15" s="101"/>
      <c r="H15" s="101">
        <v>0</v>
      </c>
      <c r="I15" s="101"/>
      <c r="J15" s="101">
        <v>1250000</v>
      </c>
      <c r="K15" s="100"/>
      <c r="L15" s="101">
        <v>-1250000</v>
      </c>
      <c r="M15" s="100"/>
      <c r="N15" s="101">
        <f>SUM(F15:L15)</f>
        <v>0</v>
      </c>
    </row>
    <row r="16" spans="1:14" ht="19.5" customHeight="1" x14ac:dyDescent="0.4">
      <c r="A16" s="87" t="s">
        <v>124</v>
      </c>
      <c r="B16" s="87"/>
      <c r="C16" s="87"/>
      <c r="D16" s="99">
        <v>17</v>
      </c>
      <c r="E16" s="100"/>
      <c r="F16" s="101">
        <v>0</v>
      </c>
      <c r="G16" s="101"/>
      <c r="H16" s="101">
        <v>0</v>
      </c>
      <c r="I16" s="101"/>
      <c r="J16" s="101">
        <v>0</v>
      </c>
      <c r="K16" s="100"/>
      <c r="L16" s="101">
        <v>-25002000</v>
      </c>
      <c r="M16" s="100"/>
      <c r="N16" s="101">
        <f>SUM(F16:L16)</f>
        <v>-25002000</v>
      </c>
    </row>
    <row r="17" spans="1:14" ht="19.5" customHeight="1" x14ac:dyDescent="0.4">
      <c r="A17" s="87" t="s">
        <v>115</v>
      </c>
      <c r="B17" s="87"/>
      <c r="C17" s="87"/>
      <c r="D17" s="99"/>
      <c r="E17" s="100"/>
      <c r="F17" s="102">
        <v>0</v>
      </c>
      <c r="G17" s="101"/>
      <c r="H17" s="102">
        <v>0</v>
      </c>
      <c r="I17" s="101"/>
      <c r="J17" s="102">
        <v>0</v>
      </c>
      <c r="K17" s="101"/>
      <c r="L17" s="102">
        <v>21564032</v>
      </c>
      <c r="M17" s="101"/>
      <c r="N17" s="102">
        <f>SUM(F17:M17)</f>
        <v>21564032</v>
      </c>
    </row>
    <row r="18" spans="1:14" ht="5.0999999999999996" customHeight="1" x14ac:dyDescent="0.4">
      <c r="A18" s="87"/>
      <c r="B18" s="87"/>
      <c r="C18" s="87"/>
      <c r="D18" s="88"/>
      <c r="E18" s="100"/>
      <c r="F18" s="101"/>
      <c r="G18" s="101"/>
      <c r="H18" s="101"/>
      <c r="I18" s="101"/>
      <c r="J18" s="101"/>
      <c r="K18" s="100"/>
      <c r="L18" s="101"/>
      <c r="M18" s="100"/>
      <c r="N18" s="101"/>
    </row>
    <row r="19" spans="1:14" ht="19.5" customHeight="1" thickBot="1" x14ac:dyDescent="0.45">
      <c r="A19" s="90" t="s">
        <v>131</v>
      </c>
      <c r="B19" s="87"/>
      <c r="C19" s="87"/>
      <c r="D19" s="88"/>
      <c r="E19" s="89"/>
      <c r="F19" s="103">
        <f>SUM(F11:F18)</f>
        <v>60000000</v>
      </c>
      <c r="G19" s="88"/>
      <c r="H19" s="103">
        <f>SUM(H11:H18)</f>
        <v>0</v>
      </c>
      <c r="I19" s="88"/>
      <c r="J19" s="103">
        <f>SUM(J11:J18)</f>
        <v>1850000</v>
      </c>
      <c r="K19" s="89"/>
      <c r="L19" s="103">
        <f>SUM(L11:L18)</f>
        <v>17074757</v>
      </c>
      <c r="M19" s="89"/>
      <c r="N19" s="103">
        <f>SUM(F19:M19)</f>
        <v>78924757</v>
      </c>
    </row>
    <row r="20" spans="1:14" ht="19.5" customHeight="1" thickTop="1" x14ac:dyDescent="0.4">
      <c r="A20" s="90"/>
      <c r="B20" s="87"/>
      <c r="C20" s="87"/>
      <c r="D20" s="88"/>
      <c r="E20" s="89"/>
      <c r="F20" s="88"/>
      <c r="G20" s="88"/>
      <c r="H20" s="88"/>
      <c r="I20" s="88"/>
      <c r="J20" s="88"/>
      <c r="K20" s="89"/>
      <c r="L20" s="104"/>
      <c r="M20" s="105"/>
      <c r="N20" s="104"/>
    </row>
    <row r="21" spans="1:14" ht="19.5" customHeight="1" x14ac:dyDescent="0.4">
      <c r="A21" s="41" t="s">
        <v>118</v>
      </c>
      <c r="B21" s="97"/>
      <c r="C21" s="87"/>
      <c r="D21" s="88"/>
      <c r="E21" s="89"/>
      <c r="F21" s="106">
        <v>60000000</v>
      </c>
      <c r="G21" s="98"/>
      <c r="H21" s="106">
        <v>0</v>
      </c>
      <c r="I21" s="98"/>
      <c r="J21" s="106">
        <v>1850000</v>
      </c>
      <c r="K21" s="98"/>
      <c r="L21" s="106">
        <v>17381409</v>
      </c>
      <c r="M21" s="98"/>
      <c r="N21" s="106">
        <f>SUM(F21:M21)</f>
        <v>79231409</v>
      </c>
    </row>
    <row r="22" spans="1:14" ht="5.0999999999999996" customHeight="1" x14ac:dyDescent="0.4">
      <c r="A22" s="90"/>
      <c r="B22" s="87"/>
      <c r="C22" s="87"/>
      <c r="D22" s="99"/>
      <c r="E22" s="89"/>
      <c r="F22" s="107"/>
      <c r="G22" s="88"/>
      <c r="H22" s="107"/>
      <c r="I22" s="88"/>
      <c r="J22" s="107"/>
      <c r="K22" s="89"/>
      <c r="L22" s="107"/>
      <c r="M22" s="89"/>
      <c r="N22" s="107"/>
    </row>
    <row r="23" spans="1:14" ht="19.5" customHeight="1" x14ac:dyDescent="0.4">
      <c r="A23" s="90" t="s">
        <v>117</v>
      </c>
      <c r="B23" s="87"/>
      <c r="C23" s="87"/>
      <c r="D23" s="99"/>
      <c r="E23" s="100"/>
      <c r="F23" s="108"/>
      <c r="G23" s="101"/>
      <c r="H23" s="108"/>
      <c r="I23" s="101"/>
      <c r="J23" s="108"/>
      <c r="K23" s="100"/>
      <c r="L23" s="108"/>
      <c r="M23" s="100"/>
      <c r="N23" s="63"/>
    </row>
    <row r="24" spans="1:14" ht="19.5" customHeight="1" x14ac:dyDescent="0.4">
      <c r="A24" s="87" t="s">
        <v>68</v>
      </c>
      <c r="B24" s="87"/>
      <c r="C24" s="87"/>
      <c r="D24" s="99">
        <v>15</v>
      </c>
      <c r="E24" s="100"/>
      <c r="F24" s="108">
        <v>25000000</v>
      </c>
      <c r="G24" s="101"/>
      <c r="H24" s="108">
        <v>0</v>
      </c>
      <c r="I24" s="101"/>
      <c r="J24" s="108">
        <v>0</v>
      </c>
      <c r="K24" s="100"/>
      <c r="L24" s="108">
        <v>0</v>
      </c>
      <c r="M24" s="100"/>
      <c r="N24" s="63">
        <f>SUM(F24:L24)</f>
        <v>25000000</v>
      </c>
    </row>
    <row r="25" spans="1:14" ht="19.5" customHeight="1" x14ac:dyDescent="0.4">
      <c r="A25" s="87" t="s">
        <v>139</v>
      </c>
      <c r="B25" s="87"/>
      <c r="C25" s="87"/>
      <c r="D25" s="99">
        <v>15</v>
      </c>
      <c r="E25" s="100"/>
      <c r="F25" s="108">
        <v>0</v>
      </c>
      <c r="G25" s="101"/>
      <c r="H25" s="108">
        <v>125236454</v>
      </c>
      <c r="I25" s="101"/>
      <c r="J25" s="108">
        <v>0</v>
      </c>
      <c r="K25" s="100"/>
      <c r="L25" s="108">
        <v>0</v>
      </c>
      <c r="M25" s="100"/>
      <c r="N25" s="63">
        <f>SUM(F25:L25)</f>
        <v>125236454</v>
      </c>
    </row>
    <row r="26" spans="1:14" ht="19.5" customHeight="1" x14ac:dyDescent="0.4">
      <c r="A26" s="217" t="s">
        <v>69</v>
      </c>
      <c r="B26" s="217"/>
      <c r="C26" s="217"/>
      <c r="D26" s="99">
        <v>16</v>
      </c>
      <c r="E26" s="100"/>
      <c r="F26" s="108">
        <v>0</v>
      </c>
      <c r="G26" s="174"/>
      <c r="H26" s="108">
        <v>0</v>
      </c>
      <c r="I26" s="174"/>
      <c r="J26" s="108">
        <v>2250000</v>
      </c>
      <c r="K26" s="175"/>
      <c r="L26" s="108">
        <v>-2250000</v>
      </c>
      <c r="M26" s="100"/>
      <c r="N26" s="108">
        <f>SUM(F26:M26)</f>
        <v>0</v>
      </c>
    </row>
    <row r="27" spans="1:14" ht="19.5" customHeight="1" x14ac:dyDescent="0.4">
      <c r="A27" s="87" t="s">
        <v>115</v>
      </c>
      <c r="B27" s="87"/>
      <c r="C27" s="87"/>
      <c r="D27" s="99"/>
      <c r="E27" s="100"/>
      <c r="F27" s="109">
        <v>0</v>
      </c>
      <c r="G27" s="174"/>
      <c r="H27" s="109">
        <v>0</v>
      </c>
      <c r="I27" s="174"/>
      <c r="J27" s="109">
        <v>0</v>
      </c>
      <c r="K27" s="175"/>
      <c r="L27" s="109">
        <v>39304198</v>
      </c>
      <c r="M27" s="101"/>
      <c r="N27" s="109">
        <f>SUM(F27:M27)</f>
        <v>39304198</v>
      </c>
    </row>
    <row r="28" spans="1:14" ht="5.0999999999999996" customHeight="1" x14ac:dyDescent="0.4">
      <c r="A28" s="87"/>
      <c r="B28" s="87"/>
      <c r="C28" s="87"/>
      <c r="D28" s="88"/>
      <c r="E28" s="100"/>
      <c r="F28" s="108"/>
      <c r="G28" s="101"/>
      <c r="H28" s="108"/>
      <c r="I28" s="101"/>
      <c r="J28" s="108"/>
      <c r="K28" s="100"/>
      <c r="L28" s="108"/>
      <c r="M28" s="100"/>
      <c r="N28" s="108"/>
    </row>
    <row r="29" spans="1:14" ht="19.5" customHeight="1" thickBot="1" x14ac:dyDescent="0.45">
      <c r="A29" s="90" t="s">
        <v>132</v>
      </c>
      <c r="B29" s="87"/>
      <c r="C29" s="87"/>
      <c r="D29" s="88"/>
      <c r="E29" s="89"/>
      <c r="F29" s="110">
        <f>SUM(F21:F28)</f>
        <v>85000000</v>
      </c>
      <c r="G29" s="88"/>
      <c r="H29" s="110">
        <f>SUM(H21:H28)</f>
        <v>125236454</v>
      </c>
      <c r="I29" s="88"/>
      <c r="J29" s="110">
        <f>SUM(J21:J28)</f>
        <v>4100000</v>
      </c>
      <c r="K29" s="89"/>
      <c r="L29" s="110">
        <f>SUM(L21:L28)</f>
        <v>54435607</v>
      </c>
      <c r="M29" s="89"/>
      <c r="N29" s="110">
        <f>SUM(F29:M29)</f>
        <v>268772061</v>
      </c>
    </row>
    <row r="30" spans="1:14" ht="15" customHeight="1" thickTop="1" x14ac:dyDescent="0.4">
      <c r="A30" s="90"/>
      <c r="B30" s="87"/>
      <c r="C30" s="87"/>
      <c r="D30" s="88"/>
      <c r="E30" s="89"/>
      <c r="F30" s="88"/>
      <c r="G30" s="88"/>
      <c r="H30" s="88"/>
      <c r="I30" s="88"/>
      <c r="J30" s="88"/>
      <c r="K30" s="89"/>
      <c r="L30" s="104"/>
      <c r="M30" s="105"/>
      <c r="N30" s="104"/>
    </row>
    <row r="31" spans="1:14" ht="15" customHeight="1" x14ac:dyDescent="0.4">
      <c r="A31" s="90"/>
      <c r="B31" s="87"/>
      <c r="C31" s="87"/>
      <c r="D31" s="88"/>
      <c r="E31" s="89"/>
      <c r="F31" s="88"/>
      <c r="G31" s="88"/>
      <c r="H31" s="88"/>
      <c r="I31" s="88"/>
      <c r="J31" s="88"/>
      <c r="K31" s="89"/>
      <c r="L31" s="104"/>
      <c r="M31" s="105"/>
      <c r="N31" s="104"/>
    </row>
    <row r="32" spans="1:14" ht="15" customHeight="1" x14ac:dyDescent="0.4">
      <c r="A32" s="90"/>
      <c r="B32" s="87"/>
      <c r="C32" s="87"/>
      <c r="D32" s="88"/>
      <c r="E32" s="89"/>
      <c r="F32" s="88"/>
      <c r="G32" s="88"/>
      <c r="H32" s="88"/>
      <c r="I32" s="88"/>
      <c r="J32" s="88"/>
      <c r="K32" s="89"/>
      <c r="L32" s="104"/>
      <c r="M32" s="105"/>
      <c r="N32" s="104"/>
    </row>
    <row r="33" spans="1:14" ht="19.5" customHeight="1" x14ac:dyDescent="0.4">
      <c r="A33" s="213" t="s">
        <v>70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</row>
    <row r="34" spans="1:14" ht="12.75" customHeight="1" x14ac:dyDescent="0.4">
      <c r="A34" s="90"/>
      <c r="B34" s="87"/>
      <c r="C34" s="87"/>
      <c r="D34" s="88"/>
      <c r="E34" s="89"/>
      <c r="F34" s="88"/>
      <c r="G34" s="88"/>
      <c r="H34" s="88"/>
      <c r="I34" s="88"/>
      <c r="J34" s="88"/>
      <c r="K34" s="89"/>
      <c r="L34" s="88"/>
      <c r="M34" s="89"/>
      <c r="N34" s="88"/>
    </row>
    <row r="35" spans="1:14" ht="21.95" customHeight="1" x14ac:dyDescent="0.4">
      <c r="A35" s="81" t="str">
        <f>+'6 (9M)'!A46</f>
        <v>หมายเหตุประกอบข้อมูลทางการเงินเป็นส่วนหนึ่งของข้อมูลทางการเงินระหว่างกาลนี้</v>
      </c>
      <c r="B35" s="81"/>
      <c r="C35" s="81"/>
      <c r="D35" s="111"/>
      <c r="E35" s="112"/>
      <c r="F35" s="111"/>
      <c r="G35" s="111"/>
      <c r="H35" s="111"/>
      <c r="I35" s="111"/>
      <c r="J35" s="68"/>
      <c r="K35" s="113"/>
      <c r="L35" s="68"/>
      <c r="M35" s="112"/>
      <c r="N35" s="68"/>
    </row>
  </sheetData>
  <mergeCells count="3">
    <mergeCell ref="J5:L5"/>
    <mergeCell ref="A26:C26"/>
    <mergeCell ref="A33:N33"/>
  </mergeCells>
  <pageMargins left="1.2" right="1.2" top="0.5" bottom="0.6" header="0.49" footer="0.4"/>
  <pageSetup paperSize="9" scale="90" firstPageNumber="7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9D65-2024-431F-8D73-58670088F37D}">
  <dimension ref="A1:H84"/>
  <sheetViews>
    <sheetView tabSelected="1" topLeftCell="A25" zoomScaleNormal="100" zoomScaleSheetLayoutView="85" workbookViewId="0">
      <selection activeCell="L36" sqref="L36"/>
    </sheetView>
  </sheetViews>
  <sheetFormatPr defaultColWidth="9.42578125" defaultRowHeight="21.75" customHeight="1" x14ac:dyDescent="0.4"/>
  <cols>
    <col min="1" max="2" width="1.5703125" style="162" customWidth="1"/>
    <col min="3" max="3" width="46.7109375" style="162" customWidth="1"/>
    <col min="4" max="4" width="7.5703125" style="162" customWidth="1"/>
    <col min="5" max="5" width="1" style="162" customWidth="1"/>
    <col min="6" max="6" width="12.5703125" style="176" customWidth="1"/>
    <col min="7" max="7" width="1" style="162" customWidth="1"/>
    <col min="8" max="8" width="12.5703125" style="176" customWidth="1"/>
    <col min="9" max="9" width="9.42578125" style="162" customWidth="1"/>
    <col min="10" max="16384" width="9.42578125" style="162"/>
  </cols>
  <sheetData>
    <row r="1" spans="1:8" s="194" customFormat="1" ht="21.75" customHeight="1" x14ac:dyDescent="0.25">
      <c r="A1" s="41" t="str">
        <f>'2-4'!A1</f>
        <v>บริษัท เอสอีไอ เมดิคัล จำกัด (มหาชน)</v>
      </c>
      <c r="B1" s="114"/>
      <c r="C1" s="114"/>
      <c r="D1" s="114"/>
      <c r="E1" s="114"/>
      <c r="F1" s="207"/>
      <c r="G1" s="114"/>
      <c r="H1" s="207"/>
    </row>
    <row r="2" spans="1:8" s="194" customFormat="1" ht="21.75" customHeight="1" x14ac:dyDescent="0.25">
      <c r="A2" s="208" t="s">
        <v>71</v>
      </c>
      <c r="B2" s="209"/>
      <c r="C2" s="209"/>
      <c r="D2" s="209"/>
      <c r="E2" s="114"/>
      <c r="F2" s="210"/>
      <c r="G2" s="114"/>
      <c r="H2" s="210"/>
    </row>
    <row r="3" spans="1:8" s="194" customFormat="1" ht="21.75" customHeight="1" x14ac:dyDescent="0.25">
      <c r="A3" s="46" t="str">
        <f>+'7'!A3</f>
        <v>สำหรับรอบระยะเวลาเก้าเดือนสิ้นสุดวันที่ 30 กันยายน พ.ศ. 2567</v>
      </c>
      <c r="B3" s="211"/>
      <c r="C3" s="211"/>
      <c r="D3" s="211"/>
      <c r="E3" s="117"/>
      <c r="F3" s="161"/>
      <c r="G3" s="117"/>
      <c r="H3" s="161"/>
    </row>
    <row r="4" spans="1:8" ht="20.100000000000001" customHeight="1" x14ac:dyDescent="0.4">
      <c r="A4" s="50"/>
      <c r="B4" s="118"/>
      <c r="C4" s="118"/>
      <c r="D4" s="118"/>
      <c r="E4" s="114"/>
      <c r="F4" s="119"/>
      <c r="G4" s="114"/>
      <c r="H4" s="119"/>
    </row>
    <row r="5" spans="1:8" ht="20.100000000000001" customHeight="1" x14ac:dyDescent="0.4">
      <c r="A5" s="115"/>
      <c r="B5" s="118"/>
      <c r="C5" s="118"/>
      <c r="D5" s="118"/>
      <c r="E5" s="114"/>
      <c r="F5" s="54" t="s">
        <v>129</v>
      </c>
      <c r="G5" s="114"/>
      <c r="H5" s="54" t="s">
        <v>129</v>
      </c>
    </row>
    <row r="6" spans="1:8" ht="20.100000000000001" customHeight="1" x14ac:dyDescent="0.4">
      <c r="A6" s="120"/>
      <c r="B6" s="120"/>
      <c r="C6" s="120"/>
      <c r="D6" s="71"/>
      <c r="E6" s="59"/>
      <c r="F6" s="91" t="s">
        <v>104</v>
      </c>
      <c r="G6" s="121"/>
      <c r="H6" s="91" t="s">
        <v>3</v>
      </c>
    </row>
    <row r="7" spans="1:8" ht="20.100000000000001" customHeight="1" x14ac:dyDescent="0.4">
      <c r="A7" s="120"/>
      <c r="B7" s="120"/>
      <c r="C7" s="120"/>
      <c r="D7" s="122" t="s">
        <v>4</v>
      </c>
      <c r="E7" s="59"/>
      <c r="F7" s="86" t="s">
        <v>5</v>
      </c>
      <c r="G7" s="59"/>
      <c r="H7" s="86" t="s">
        <v>5</v>
      </c>
    </row>
    <row r="8" spans="1:8" ht="20.100000000000001" customHeight="1" x14ac:dyDescent="0.4">
      <c r="A8" s="123" t="s">
        <v>72</v>
      </c>
      <c r="B8" s="124"/>
      <c r="C8" s="124"/>
      <c r="D8" s="124"/>
      <c r="E8" s="71"/>
      <c r="F8" s="125"/>
      <c r="G8" s="71"/>
      <c r="H8" s="126"/>
    </row>
    <row r="9" spans="1:8" ht="20.100000000000001" customHeight="1" x14ac:dyDescent="0.4">
      <c r="A9" s="124" t="s">
        <v>73</v>
      </c>
      <c r="B9" s="124"/>
      <c r="C9" s="124"/>
      <c r="D9" s="127"/>
      <c r="E9" s="71"/>
      <c r="F9" s="177">
        <f>+'6 (9M)'!J31</f>
        <v>49141090</v>
      </c>
      <c r="G9" s="71"/>
      <c r="H9" s="193">
        <f>+'6 (9M)'!L31</f>
        <v>27132475</v>
      </c>
    </row>
    <row r="10" spans="1:8" ht="20.100000000000001" customHeight="1" x14ac:dyDescent="0.4">
      <c r="A10" s="128" t="s">
        <v>74</v>
      </c>
      <c r="B10" s="128"/>
      <c r="C10" s="128"/>
      <c r="D10" s="127"/>
      <c r="E10" s="71"/>
      <c r="F10" s="177"/>
      <c r="G10" s="71"/>
      <c r="H10" s="126"/>
    </row>
    <row r="11" spans="1:8" ht="20.100000000000001" customHeight="1" x14ac:dyDescent="0.4">
      <c r="A11" s="124"/>
      <c r="B11" s="220" t="s">
        <v>75</v>
      </c>
      <c r="C11" s="220"/>
      <c r="D11" s="127">
        <v>11</v>
      </c>
      <c r="E11" s="71"/>
      <c r="F11" s="177">
        <v>8072072</v>
      </c>
      <c r="G11" s="71"/>
      <c r="H11" s="126">
        <v>9096677</v>
      </c>
    </row>
    <row r="12" spans="1:8" ht="20.100000000000001" customHeight="1" x14ac:dyDescent="0.4">
      <c r="A12" s="71"/>
      <c r="B12" s="220" t="s">
        <v>76</v>
      </c>
      <c r="C12" s="220"/>
      <c r="D12" s="127">
        <v>12</v>
      </c>
      <c r="E12" s="71"/>
      <c r="F12" s="177">
        <v>1627767</v>
      </c>
      <c r="G12" s="71"/>
      <c r="H12" s="126">
        <v>1756588</v>
      </c>
    </row>
    <row r="13" spans="1:8" ht="20.100000000000001" customHeight="1" x14ac:dyDescent="0.4">
      <c r="A13" s="71"/>
      <c r="B13" s="129" t="s">
        <v>77</v>
      </c>
      <c r="C13" s="71"/>
      <c r="D13" s="127">
        <v>11</v>
      </c>
      <c r="E13" s="71"/>
      <c r="F13" s="177">
        <v>281112</v>
      </c>
      <c r="G13" s="71"/>
      <c r="H13" s="126">
        <v>274687</v>
      </c>
    </row>
    <row r="14" spans="1:8" ht="20.100000000000001" customHeight="1" x14ac:dyDescent="0.4">
      <c r="A14" s="71"/>
      <c r="B14" s="220" t="s">
        <v>78</v>
      </c>
      <c r="C14" s="220"/>
      <c r="D14" s="127"/>
      <c r="E14" s="71"/>
      <c r="F14" s="177">
        <v>-1067556</v>
      </c>
      <c r="G14" s="71"/>
      <c r="H14" s="126">
        <v>-149</v>
      </c>
    </row>
    <row r="15" spans="1:8" ht="20.100000000000001" customHeight="1" x14ac:dyDescent="0.4">
      <c r="A15" s="71"/>
      <c r="B15" s="220" t="s">
        <v>79</v>
      </c>
      <c r="C15" s="220"/>
      <c r="D15" s="127"/>
      <c r="E15" s="71"/>
      <c r="F15" s="181">
        <v>0</v>
      </c>
      <c r="G15" s="71"/>
      <c r="H15" s="126">
        <v>122977</v>
      </c>
    </row>
    <row r="16" spans="1:8" ht="20.100000000000001" customHeight="1" x14ac:dyDescent="0.4">
      <c r="A16" s="71"/>
      <c r="B16" s="220" t="s">
        <v>150</v>
      </c>
      <c r="C16" s="220"/>
      <c r="D16" s="127"/>
      <c r="E16" s="71"/>
      <c r="F16" s="177">
        <v>70958</v>
      </c>
      <c r="G16" s="71"/>
      <c r="H16" s="126">
        <v>43027</v>
      </c>
    </row>
    <row r="17" spans="1:8" ht="20.100000000000001" customHeight="1" x14ac:dyDescent="0.4">
      <c r="A17" s="71"/>
      <c r="B17" s="129" t="s">
        <v>102</v>
      </c>
      <c r="C17" s="71"/>
      <c r="D17" s="127"/>
      <c r="E17" s="71"/>
      <c r="F17" s="177">
        <v>1593628</v>
      </c>
      <c r="G17" s="71"/>
      <c r="H17" s="126">
        <v>8284078</v>
      </c>
    </row>
    <row r="18" spans="1:8" ht="20.100000000000001" customHeight="1" x14ac:dyDescent="0.4">
      <c r="A18" s="71"/>
      <c r="B18" s="220" t="s">
        <v>80</v>
      </c>
      <c r="C18" s="220"/>
      <c r="D18" s="127"/>
      <c r="E18" s="71"/>
      <c r="F18" s="177">
        <v>960138</v>
      </c>
      <c r="G18" s="71"/>
      <c r="H18" s="126">
        <v>983913</v>
      </c>
    </row>
    <row r="19" spans="1:8" ht="20.100000000000001" customHeight="1" x14ac:dyDescent="0.4">
      <c r="A19" s="71"/>
      <c r="B19" s="220" t="s">
        <v>81</v>
      </c>
      <c r="C19" s="220"/>
      <c r="D19" s="127"/>
      <c r="E19" s="71"/>
      <c r="F19" s="177">
        <v>-1584980</v>
      </c>
      <c r="G19" s="71"/>
      <c r="H19" s="126">
        <v>-197209</v>
      </c>
    </row>
    <row r="20" spans="1:8" ht="20.100000000000001" customHeight="1" x14ac:dyDescent="0.4">
      <c r="A20" s="71"/>
      <c r="B20" s="220" t="s">
        <v>58</v>
      </c>
      <c r="C20" s="220"/>
      <c r="D20" s="127"/>
      <c r="E20" s="71"/>
      <c r="F20" s="177">
        <v>2699786</v>
      </c>
      <c r="G20" s="71"/>
      <c r="H20" s="126">
        <v>2352984</v>
      </c>
    </row>
    <row r="21" spans="1:8" ht="6" customHeight="1" x14ac:dyDescent="0.4">
      <c r="A21" s="71"/>
      <c r="B21" s="190"/>
      <c r="C21" s="190"/>
      <c r="D21" s="127"/>
      <c r="E21" s="71"/>
      <c r="F21" s="177"/>
      <c r="G21" s="71"/>
      <c r="H21" s="126"/>
    </row>
    <row r="22" spans="1:8" ht="20.100000000000001" customHeight="1" x14ac:dyDescent="0.4">
      <c r="A22" s="220" t="s">
        <v>82</v>
      </c>
      <c r="B22" s="220"/>
      <c r="C22" s="220"/>
      <c r="D22" s="127"/>
      <c r="E22" s="71"/>
      <c r="F22" s="177"/>
      <c r="G22" s="71"/>
      <c r="H22" s="126"/>
    </row>
    <row r="23" spans="1:8" ht="20.100000000000001" customHeight="1" x14ac:dyDescent="0.4">
      <c r="A23" s="124"/>
      <c r="B23" s="219" t="s">
        <v>123</v>
      </c>
      <c r="C23" s="220"/>
      <c r="D23" s="127"/>
      <c r="E23" s="130"/>
      <c r="F23" s="177">
        <v>1529083</v>
      </c>
      <c r="G23" s="71"/>
      <c r="H23" s="126">
        <v>-28698148</v>
      </c>
    </row>
    <row r="24" spans="1:8" ht="20.100000000000001" customHeight="1" x14ac:dyDescent="0.4">
      <c r="A24" s="124"/>
      <c r="B24" s="131" t="s">
        <v>9</v>
      </c>
      <c r="C24" s="190"/>
      <c r="D24" s="124"/>
      <c r="E24" s="130"/>
      <c r="F24" s="177">
        <v>1747770</v>
      </c>
      <c r="G24" s="71"/>
      <c r="H24" s="126">
        <v>-15112175</v>
      </c>
    </row>
    <row r="25" spans="1:8" ht="20.100000000000001" customHeight="1" x14ac:dyDescent="0.4">
      <c r="A25" s="124"/>
      <c r="B25" s="219" t="s">
        <v>11</v>
      </c>
      <c r="C25" s="220"/>
      <c r="D25" s="127"/>
      <c r="E25" s="130"/>
      <c r="F25" s="177">
        <v>9595715</v>
      </c>
      <c r="G25" s="71"/>
      <c r="H25" s="126">
        <v>-13204888</v>
      </c>
    </row>
    <row r="26" spans="1:8" ht="20.100000000000001" customHeight="1" x14ac:dyDescent="0.4">
      <c r="A26" s="71"/>
      <c r="B26" s="219" t="s">
        <v>83</v>
      </c>
      <c r="C26" s="220"/>
      <c r="D26" s="127"/>
      <c r="E26" s="71"/>
      <c r="F26" s="177">
        <v>473332</v>
      </c>
      <c r="G26" s="71"/>
      <c r="H26" s="126">
        <v>1380658</v>
      </c>
    </row>
    <row r="27" spans="1:8" ht="20.100000000000001" customHeight="1" x14ac:dyDescent="0.4">
      <c r="A27" s="71"/>
      <c r="B27" s="219" t="s">
        <v>19</v>
      </c>
      <c r="C27" s="220"/>
      <c r="D27" s="124"/>
      <c r="E27" s="71"/>
      <c r="F27" s="177">
        <v>-20162</v>
      </c>
      <c r="G27" s="71"/>
      <c r="H27" s="126">
        <v>-113975</v>
      </c>
    </row>
    <row r="28" spans="1:8" ht="20.100000000000001" customHeight="1" x14ac:dyDescent="0.4">
      <c r="A28" s="71"/>
      <c r="B28" s="219" t="s">
        <v>121</v>
      </c>
      <c r="C28" s="220"/>
      <c r="D28" s="124"/>
      <c r="E28" s="71"/>
      <c r="F28" s="177">
        <v>4653440</v>
      </c>
      <c r="G28" s="71"/>
      <c r="H28" s="126">
        <v>-6052136</v>
      </c>
    </row>
    <row r="29" spans="1:8" ht="20.100000000000001" customHeight="1" x14ac:dyDescent="0.4">
      <c r="A29" s="71"/>
      <c r="B29" s="219" t="s">
        <v>84</v>
      </c>
      <c r="C29" s="220"/>
      <c r="D29" s="124"/>
      <c r="E29" s="71"/>
      <c r="F29" s="177">
        <v>403970</v>
      </c>
      <c r="G29" s="71"/>
      <c r="H29" s="126">
        <v>114259</v>
      </c>
    </row>
    <row r="30" spans="1:8" ht="20.100000000000001" customHeight="1" x14ac:dyDescent="0.4">
      <c r="A30" s="71"/>
      <c r="B30" s="219" t="s">
        <v>28</v>
      </c>
      <c r="C30" s="220"/>
      <c r="D30" s="124"/>
      <c r="E30" s="71"/>
      <c r="F30" s="125">
        <v>2557195</v>
      </c>
      <c r="G30" s="71"/>
      <c r="H30" s="126">
        <v>378946</v>
      </c>
    </row>
    <row r="31" spans="1:8" ht="20.100000000000001" customHeight="1" x14ac:dyDescent="0.4">
      <c r="A31" s="71"/>
      <c r="B31" s="219" t="s">
        <v>136</v>
      </c>
      <c r="C31" s="220"/>
      <c r="D31" s="124"/>
      <c r="E31" s="71"/>
      <c r="F31" s="191">
        <v>0</v>
      </c>
      <c r="G31" s="71"/>
      <c r="H31" s="132">
        <v>361361</v>
      </c>
    </row>
    <row r="32" spans="1:8" ht="6" customHeight="1" x14ac:dyDescent="0.4">
      <c r="A32" s="124"/>
      <c r="B32" s="124"/>
      <c r="C32" s="124"/>
      <c r="D32" s="124"/>
      <c r="E32" s="71"/>
      <c r="F32" s="178"/>
      <c r="G32" s="71"/>
      <c r="H32" s="130"/>
    </row>
    <row r="33" spans="1:8" ht="20.100000000000001" customHeight="1" x14ac:dyDescent="0.4">
      <c r="A33" s="220" t="s">
        <v>146</v>
      </c>
      <c r="B33" s="220"/>
      <c r="C33" s="220"/>
      <c r="D33" s="124"/>
      <c r="E33" s="126"/>
      <c r="F33" s="177">
        <f>SUM(F9:F30)</f>
        <v>82734358</v>
      </c>
      <c r="G33" s="126"/>
      <c r="H33" s="126">
        <f>SUM(H9:H31)</f>
        <v>-11096050</v>
      </c>
    </row>
    <row r="34" spans="1:8" ht="20.100000000000001" customHeight="1" x14ac:dyDescent="0.4">
      <c r="A34" s="134" t="s">
        <v>154</v>
      </c>
      <c r="B34" s="135"/>
      <c r="C34" s="124"/>
      <c r="D34" s="124"/>
      <c r="E34" s="71"/>
      <c r="F34" s="177">
        <v>-2471648</v>
      </c>
      <c r="G34" s="71"/>
      <c r="H34" s="136">
        <v>-2348942</v>
      </c>
    </row>
    <row r="35" spans="1:8" ht="20.100000000000001" customHeight="1" x14ac:dyDescent="0.4">
      <c r="A35" s="124" t="s">
        <v>85</v>
      </c>
      <c r="B35" s="135" t="s">
        <v>155</v>
      </c>
      <c r="C35" s="124"/>
      <c r="D35" s="124"/>
      <c r="E35" s="71"/>
      <c r="F35" s="179">
        <v>-8155685</v>
      </c>
      <c r="G35" s="71"/>
      <c r="H35" s="137">
        <v>-4938000</v>
      </c>
    </row>
    <row r="36" spans="1:8" ht="6" customHeight="1" x14ac:dyDescent="0.4">
      <c r="A36" s="124"/>
      <c r="B36" s="124"/>
      <c r="C36" s="124"/>
      <c r="D36" s="124"/>
      <c r="E36" s="71"/>
      <c r="F36" s="178"/>
      <c r="G36" s="71"/>
      <c r="H36" s="130"/>
    </row>
    <row r="37" spans="1:8" ht="20.100000000000001" customHeight="1" x14ac:dyDescent="0.4">
      <c r="A37" s="135" t="s">
        <v>145</v>
      </c>
      <c r="B37" s="124"/>
      <c r="C37" s="124"/>
      <c r="D37" s="124"/>
      <c r="E37" s="130"/>
      <c r="F37" s="180">
        <f>SUM(F33:F36)</f>
        <v>72107025</v>
      </c>
      <c r="G37" s="130"/>
      <c r="H37" s="138">
        <f>SUM(H33:H36)</f>
        <v>-18382992</v>
      </c>
    </row>
    <row r="38" spans="1:8" ht="21.75" customHeight="1" x14ac:dyDescent="0.4">
      <c r="A38" s="124"/>
      <c r="B38" s="124"/>
      <c r="C38" s="124"/>
      <c r="D38" s="124"/>
      <c r="E38" s="130"/>
      <c r="F38" s="130"/>
      <c r="G38" s="130"/>
      <c r="H38" s="130"/>
    </row>
    <row r="39" spans="1:8" ht="12.75" customHeight="1" x14ac:dyDescent="0.4">
      <c r="A39" s="124"/>
      <c r="B39" s="124"/>
      <c r="C39" s="124"/>
      <c r="D39" s="124"/>
      <c r="E39" s="130"/>
      <c r="F39" s="130"/>
      <c r="G39" s="130"/>
      <c r="H39" s="130"/>
    </row>
    <row r="40" spans="1:8" ht="21.75" customHeight="1" x14ac:dyDescent="0.4">
      <c r="A40" s="213" t="s">
        <v>70</v>
      </c>
      <c r="B40" s="213"/>
      <c r="C40" s="213"/>
      <c r="D40" s="213"/>
      <c r="E40" s="213"/>
      <c r="F40" s="213"/>
      <c r="G40" s="213"/>
      <c r="H40" s="213"/>
    </row>
    <row r="41" spans="1:8" ht="12" customHeight="1" x14ac:dyDescent="0.4">
      <c r="A41" s="124"/>
      <c r="B41" s="124"/>
      <c r="C41" s="124"/>
      <c r="D41" s="124"/>
      <c r="E41" s="130"/>
      <c r="F41" s="130"/>
      <c r="G41" s="130"/>
      <c r="H41" s="130"/>
    </row>
    <row r="42" spans="1:8" ht="21.95" customHeight="1" x14ac:dyDescent="0.4">
      <c r="A42" s="139" t="s">
        <v>23</v>
      </c>
      <c r="B42" s="139"/>
      <c r="C42" s="139"/>
      <c r="D42" s="139"/>
      <c r="E42" s="117"/>
      <c r="F42" s="140"/>
      <c r="G42" s="117"/>
      <c r="H42" s="140"/>
    </row>
    <row r="43" spans="1:8" s="194" customFormat="1" ht="21.75" customHeight="1" x14ac:dyDescent="0.25">
      <c r="A43" s="41" t="str">
        <f>A1</f>
        <v>บริษัท เอสอีไอ เมดิคัล จำกัด (มหาชน)</v>
      </c>
      <c r="B43" s="148"/>
      <c r="C43" s="148"/>
      <c r="E43" s="114"/>
      <c r="F43" s="212"/>
      <c r="G43" s="114"/>
      <c r="H43" s="212"/>
    </row>
    <row r="44" spans="1:8" s="194" customFormat="1" ht="21.75" customHeight="1" x14ac:dyDescent="0.25">
      <c r="A44" s="209" t="s">
        <v>86</v>
      </c>
      <c r="B44" s="148"/>
      <c r="C44" s="148"/>
      <c r="D44" s="148"/>
      <c r="E44" s="114"/>
      <c r="F44" s="212"/>
      <c r="G44" s="114"/>
      <c r="H44" s="212"/>
    </row>
    <row r="45" spans="1:8" s="194" customFormat="1" ht="21.75" customHeight="1" x14ac:dyDescent="0.25">
      <c r="A45" s="211" t="str">
        <f>A3</f>
        <v>สำหรับรอบระยะเวลาเก้าเดือนสิ้นสุดวันที่ 30 กันยายน พ.ศ. 2567</v>
      </c>
      <c r="B45" s="160"/>
      <c r="C45" s="160"/>
      <c r="D45" s="160"/>
      <c r="E45" s="117"/>
      <c r="F45" s="161"/>
      <c r="G45" s="117"/>
      <c r="H45" s="161"/>
    </row>
    <row r="46" spans="1:8" ht="21" customHeight="1" x14ac:dyDescent="0.4">
      <c r="A46" s="118"/>
      <c r="B46" s="165"/>
      <c r="C46" s="165"/>
      <c r="D46" s="165"/>
      <c r="E46" s="114"/>
      <c r="F46" s="141"/>
      <c r="G46" s="114"/>
      <c r="H46" s="141"/>
    </row>
    <row r="47" spans="1:8" ht="21" customHeight="1" x14ac:dyDescent="0.4">
      <c r="A47" s="118"/>
      <c r="B47" s="165"/>
      <c r="C47" s="165"/>
      <c r="D47" s="165"/>
      <c r="E47" s="114"/>
      <c r="F47" s="54" t="s">
        <v>129</v>
      </c>
      <c r="G47" s="114"/>
      <c r="H47" s="54" t="s">
        <v>129</v>
      </c>
    </row>
    <row r="48" spans="1:8" ht="21" customHeight="1" x14ac:dyDescent="0.4">
      <c r="A48" s="165"/>
      <c r="B48" s="165"/>
      <c r="C48" s="165"/>
      <c r="D48" s="114"/>
      <c r="E48" s="142"/>
      <c r="F48" s="11" t="s">
        <v>104</v>
      </c>
      <c r="G48" s="57"/>
      <c r="H48" s="11" t="s">
        <v>3</v>
      </c>
    </row>
    <row r="49" spans="1:8" ht="21" customHeight="1" x14ac:dyDescent="0.4">
      <c r="A49" s="165"/>
      <c r="B49" s="165"/>
      <c r="C49" s="165"/>
      <c r="D49" s="48" t="s">
        <v>4</v>
      </c>
      <c r="E49" s="142"/>
      <c r="F49" s="49" t="s">
        <v>5</v>
      </c>
      <c r="G49" s="142"/>
      <c r="H49" s="49" t="s">
        <v>5</v>
      </c>
    </row>
    <row r="50" spans="1:8" ht="21" customHeight="1" x14ac:dyDescent="0.4">
      <c r="A50" s="123" t="s">
        <v>87</v>
      </c>
      <c r="B50" s="123"/>
      <c r="C50" s="123"/>
      <c r="D50" s="123"/>
      <c r="E50" s="71"/>
      <c r="F50" s="133"/>
      <c r="G50" s="71"/>
      <c r="H50" s="130"/>
    </row>
    <row r="51" spans="1:8" ht="21" customHeight="1" x14ac:dyDescent="0.4">
      <c r="A51" s="143" t="s">
        <v>88</v>
      </c>
      <c r="B51" s="123"/>
      <c r="C51" s="123"/>
      <c r="D51" s="127"/>
      <c r="E51" s="71"/>
      <c r="F51" s="177">
        <v>-12249074</v>
      </c>
      <c r="G51" s="71"/>
      <c r="H51" s="130">
        <v>-7046893</v>
      </c>
    </row>
    <row r="52" spans="1:8" ht="21" customHeight="1" x14ac:dyDescent="0.4">
      <c r="A52" s="143" t="s">
        <v>89</v>
      </c>
      <c r="B52" s="71"/>
      <c r="C52" s="71"/>
      <c r="D52" s="144"/>
      <c r="E52" s="71"/>
      <c r="F52" s="177">
        <v>1121085</v>
      </c>
      <c r="G52" s="71"/>
      <c r="H52" s="141">
        <v>202377</v>
      </c>
    </row>
    <row r="53" spans="1:8" ht="21" customHeight="1" x14ac:dyDescent="0.4">
      <c r="A53" s="145" t="s">
        <v>90</v>
      </c>
      <c r="B53" s="71"/>
      <c r="C53" s="71"/>
      <c r="D53" s="144">
        <v>11</v>
      </c>
      <c r="E53" s="71"/>
      <c r="F53" s="177">
        <v>-20078</v>
      </c>
      <c r="G53" s="71"/>
      <c r="H53" s="130">
        <v>-168915</v>
      </c>
    </row>
    <row r="54" spans="1:8" ht="21" customHeight="1" x14ac:dyDescent="0.4">
      <c r="A54" s="143" t="s">
        <v>91</v>
      </c>
      <c r="B54" s="71"/>
      <c r="C54" s="71"/>
      <c r="D54" s="144"/>
      <c r="E54" s="71"/>
      <c r="F54" s="177">
        <v>1584980</v>
      </c>
      <c r="G54" s="71"/>
      <c r="H54" s="130">
        <v>197209</v>
      </c>
    </row>
    <row r="55" spans="1:8" ht="6" customHeight="1" x14ac:dyDescent="0.4">
      <c r="A55" s="124"/>
      <c r="B55" s="124"/>
      <c r="C55" s="124"/>
      <c r="D55" s="127"/>
      <c r="E55" s="71"/>
      <c r="F55" s="182"/>
      <c r="G55" s="71"/>
      <c r="H55" s="146"/>
    </row>
    <row r="56" spans="1:8" ht="21" customHeight="1" x14ac:dyDescent="0.4">
      <c r="A56" s="128" t="s">
        <v>92</v>
      </c>
      <c r="B56" s="128"/>
      <c r="C56" s="128"/>
      <c r="D56" s="144"/>
      <c r="E56" s="71"/>
      <c r="F56" s="180">
        <f>SUM(F51:F55)</f>
        <v>-9563087</v>
      </c>
      <c r="G56" s="71"/>
      <c r="H56" s="138">
        <f>SUM(H51:H55)</f>
        <v>-6816222</v>
      </c>
    </row>
    <row r="57" spans="1:8" ht="9.9499999999999993" customHeight="1" x14ac:dyDescent="0.4">
      <c r="A57" s="128"/>
      <c r="B57" s="128"/>
      <c r="C57" s="128"/>
      <c r="D57" s="144"/>
      <c r="E57" s="71"/>
      <c r="F57" s="178"/>
      <c r="G57" s="71"/>
      <c r="H57" s="130"/>
    </row>
    <row r="58" spans="1:8" ht="21" customHeight="1" x14ac:dyDescent="0.4">
      <c r="A58" s="147" t="s">
        <v>93</v>
      </c>
      <c r="B58" s="148"/>
      <c r="C58" s="148"/>
      <c r="D58" s="149"/>
      <c r="E58" s="114"/>
      <c r="F58" s="183"/>
      <c r="G58" s="114"/>
      <c r="H58" s="141"/>
    </row>
    <row r="59" spans="1:8" ht="21" customHeight="1" x14ac:dyDescent="0.4">
      <c r="A59" s="151" t="s">
        <v>152</v>
      </c>
      <c r="B59" s="165"/>
      <c r="C59" s="165"/>
      <c r="D59" s="149">
        <v>15</v>
      </c>
      <c r="E59" s="114"/>
      <c r="F59" s="181">
        <v>155000000</v>
      </c>
      <c r="G59" s="114"/>
      <c r="H59" s="141">
        <v>54000000</v>
      </c>
    </row>
    <row r="60" spans="1:8" ht="21" customHeight="1" x14ac:dyDescent="0.4">
      <c r="A60" s="151" t="s">
        <v>151</v>
      </c>
      <c r="B60" s="165"/>
      <c r="C60" s="165"/>
      <c r="D60" s="149"/>
      <c r="E60" s="114"/>
      <c r="F60" s="181">
        <v>-5954433</v>
      </c>
      <c r="G60" s="114"/>
      <c r="H60" s="141">
        <v>0</v>
      </c>
    </row>
    <row r="61" spans="1:8" ht="21" customHeight="1" x14ac:dyDescent="0.4">
      <c r="A61" s="165" t="s">
        <v>94</v>
      </c>
      <c r="B61" s="165"/>
      <c r="C61" s="165"/>
      <c r="D61" s="167" t="s">
        <v>142</v>
      </c>
      <c r="E61" s="114"/>
      <c r="F61" s="177">
        <v>192560000</v>
      </c>
      <c r="G61" s="150"/>
      <c r="H61" s="141">
        <v>111945000</v>
      </c>
    </row>
    <row r="62" spans="1:8" ht="21" customHeight="1" x14ac:dyDescent="0.4">
      <c r="A62" s="165" t="s">
        <v>137</v>
      </c>
      <c r="B62" s="165"/>
      <c r="C62" s="165"/>
      <c r="D62" s="167"/>
      <c r="E62" s="114"/>
      <c r="F62" s="177">
        <v>0</v>
      </c>
      <c r="G62" s="150"/>
      <c r="H62" s="141">
        <v>17500000</v>
      </c>
    </row>
    <row r="63" spans="1:8" ht="21" customHeight="1" x14ac:dyDescent="0.4">
      <c r="A63" s="165" t="s">
        <v>95</v>
      </c>
      <c r="B63" s="165"/>
      <c r="C63" s="165"/>
      <c r="D63" s="168">
        <v>13.1</v>
      </c>
      <c r="E63" s="114"/>
      <c r="F63" s="177">
        <v>-213211000</v>
      </c>
      <c r="G63" s="114"/>
      <c r="H63" s="141">
        <v>-50347000</v>
      </c>
    </row>
    <row r="64" spans="1:8" ht="21" customHeight="1" x14ac:dyDescent="0.4">
      <c r="A64" s="165" t="s">
        <v>125</v>
      </c>
      <c r="B64" s="165"/>
      <c r="C64" s="165"/>
      <c r="D64" s="168"/>
      <c r="E64" s="114"/>
      <c r="F64" s="177">
        <v>0</v>
      </c>
      <c r="G64" s="114"/>
      <c r="H64" s="141">
        <v>-48500000</v>
      </c>
    </row>
    <row r="65" spans="1:8" ht="21" customHeight="1" x14ac:dyDescent="0.4">
      <c r="A65" s="165" t="s">
        <v>109</v>
      </c>
      <c r="B65" s="165"/>
      <c r="C65" s="165"/>
      <c r="D65" s="167" t="s">
        <v>143</v>
      </c>
      <c r="E65" s="114"/>
      <c r="F65" s="177">
        <v>-2672000</v>
      </c>
      <c r="G65" s="114"/>
      <c r="H65" s="141">
        <v>0</v>
      </c>
    </row>
    <row r="66" spans="1:8" ht="21" customHeight="1" x14ac:dyDescent="0.4">
      <c r="A66" s="165" t="s">
        <v>138</v>
      </c>
      <c r="B66" s="165"/>
      <c r="C66" s="165"/>
      <c r="D66" s="168"/>
      <c r="E66" s="114"/>
      <c r="F66" s="177">
        <v>0</v>
      </c>
      <c r="G66" s="114"/>
      <c r="H66" s="141">
        <v>-87500</v>
      </c>
    </row>
    <row r="67" spans="1:8" ht="21" customHeight="1" x14ac:dyDescent="0.4">
      <c r="A67" s="151" t="s">
        <v>96</v>
      </c>
      <c r="B67" s="165"/>
      <c r="C67" s="165"/>
      <c r="D67" s="168">
        <v>13.3</v>
      </c>
      <c r="E67" s="114"/>
      <c r="F67" s="177">
        <v>-1626274</v>
      </c>
      <c r="G67" s="114"/>
      <c r="H67" s="141">
        <v>-2526905</v>
      </c>
    </row>
    <row r="68" spans="1:8" ht="21" customHeight="1" x14ac:dyDescent="0.4">
      <c r="A68" s="151" t="s">
        <v>97</v>
      </c>
      <c r="B68" s="165"/>
      <c r="C68" s="165"/>
      <c r="D68" s="149"/>
      <c r="E68" s="114"/>
      <c r="F68" s="181">
        <v>0</v>
      </c>
      <c r="G68" s="114"/>
      <c r="H68" s="150">
        <v>-75002000</v>
      </c>
    </row>
    <row r="69" spans="1:8" ht="6" customHeight="1" x14ac:dyDescent="0.4">
      <c r="A69" s="165"/>
      <c r="B69" s="165"/>
      <c r="C69" s="165"/>
      <c r="D69" s="149"/>
      <c r="E69" s="114"/>
      <c r="F69" s="184"/>
      <c r="G69" s="114"/>
      <c r="H69" s="152"/>
    </row>
    <row r="70" spans="1:8" ht="21" customHeight="1" x14ac:dyDescent="0.4">
      <c r="A70" s="165" t="s">
        <v>144</v>
      </c>
      <c r="B70" s="165"/>
      <c r="C70" s="165"/>
      <c r="D70" s="149"/>
      <c r="E70" s="114"/>
      <c r="F70" s="185">
        <f>SUM(F59:F69)</f>
        <v>124096293</v>
      </c>
      <c r="G70" s="114"/>
      <c r="H70" s="140">
        <f>SUM(H59:H69)</f>
        <v>6981595</v>
      </c>
    </row>
    <row r="71" spans="1:8" ht="9.9499999999999993" customHeight="1" x14ac:dyDescent="0.4">
      <c r="A71" s="116"/>
      <c r="B71" s="153"/>
      <c r="C71" s="153"/>
      <c r="D71" s="153"/>
      <c r="E71" s="114"/>
      <c r="F71" s="183"/>
      <c r="G71" s="114"/>
      <c r="H71" s="141"/>
    </row>
    <row r="72" spans="1:8" ht="21" customHeight="1" x14ac:dyDescent="0.4">
      <c r="A72" s="116" t="s">
        <v>127</v>
      </c>
      <c r="B72" s="153"/>
      <c r="C72" s="153"/>
      <c r="D72" s="154"/>
      <c r="E72" s="114"/>
      <c r="F72" s="177">
        <f>F37+F56+F70</f>
        <v>186640231</v>
      </c>
      <c r="G72" s="114"/>
      <c r="H72" s="141">
        <f>H37+H56+H70</f>
        <v>-18217619</v>
      </c>
    </row>
    <row r="73" spans="1:8" ht="21" customHeight="1" x14ac:dyDescent="0.4">
      <c r="A73" s="189" t="s">
        <v>119</v>
      </c>
      <c r="B73" s="153"/>
      <c r="C73" s="153"/>
      <c r="D73" s="154"/>
      <c r="E73" s="114"/>
      <c r="F73" s="179">
        <v>8510500</v>
      </c>
      <c r="G73" s="114"/>
      <c r="H73" s="141">
        <v>34558869</v>
      </c>
    </row>
    <row r="74" spans="1:8" ht="6" customHeight="1" x14ac:dyDescent="0.4">
      <c r="A74" s="165"/>
      <c r="B74" s="165"/>
      <c r="C74" s="165"/>
      <c r="D74" s="149"/>
      <c r="E74" s="114"/>
      <c r="F74" s="177"/>
      <c r="G74" s="114"/>
      <c r="H74" s="152"/>
    </row>
    <row r="75" spans="1:8" ht="21" customHeight="1" thickBot="1" x14ac:dyDescent="0.45">
      <c r="A75" s="155" t="s">
        <v>120</v>
      </c>
      <c r="B75" s="153"/>
      <c r="C75" s="153"/>
      <c r="D75" s="154"/>
      <c r="E75" s="114"/>
      <c r="F75" s="192">
        <f>SUM(F72:F74)</f>
        <v>195150731</v>
      </c>
      <c r="G75" s="114"/>
      <c r="H75" s="156">
        <f>SUM(H72:H74)</f>
        <v>16341250</v>
      </c>
    </row>
    <row r="76" spans="1:8" ht="9.9499999999999993" customHeight="1" thickTop="1" x14ac:dyDescent="0.4">
      <c r="A76" s="164"/>
      <c r="B76" s="114"/>
      <c r="C76" s="114"/>
      <c r="D76" s="157"/>
      <c r="E76" s="114"/>
      <c r="F76" s="186"/>
      <c r="G76" s="159"/>
      <c r="H76" s="158"/>
    </row>
    <row r="77" spans="1:8" ht="21" customHeight="1" x14ac:dyDescent="0.4">
      <c r="A77" s="155" t="s">
        <v>98</v>
      </c>
      <c r="B77" s="114"/>
      <c r="C77" s="114"/>
      <c r="D77" s="157"/>
      <c r="E77" s="114"/>
      <c r="F77" s="186"/>
      <c r="G77" s="159"/>
      <c r="H77" s="158"/>
    </row>
    <row r="78" spans="1:8" ht="21" customHeight="1" x14ac:dyDescent="0.4">
      <c r="A78" s="218" t="s">
        <v>99</v>
      </c>
      <c r="B78" s="218"/>
      <c r="C78" s="218"/>
      <c r="D78" s="157"/>
      <c r="E78" s="114"/>
      <c r="F78" s="177">
        <v>24390</v>
      </c>
      <c r="G78" s="159"/>
      <c r="H78" s="158">
        <v>22898</v>
      </c>
    </row>
    <row r="79" spans="1:8" ht="21" customHeight="1" x14ac:dyDescent="0.4">
      <c r="A79" s="164" t="s">
        <v>126</v>
      </c>
      <c r="B79" s="114"/>
      <c r="C79" s="114"/>
      <c r="D79" s="157"/>
      <c r="E79" s="114"/>
      <c r="F79" s="181">
        <v>0</v>
      </c>
      <c r="G79" s="159"/>
      <c r="H79" s="158">
        <v>12430427</v>
      </c>
    </row>
    <row r="80" spans="1:8" ht="21.75" customHeight="1" x14ac:dyDescent="0.4">
      <c r="A80" s="164"/>
      <c r="B80" s="114"/>
      <c r="C80" s="114"/>
      <c r="D80" s="157"/>
      <c r="E80" s="114"/>
      <c r="F80" s="158"/>
      <c r="G80" s="159"/>
      <c r="H80" s="158"/>
    </row>
    <row r="81" spans="1:8" ht="12.75" customHeight="1" x14ac:dyDescent="0.4"/>
    <row r="82" spans="1:8" ht="21.75" customHeight="1" x14ac:dyDescent="0.4">
      <c r="A82" s="213" t="s">
        <v>70</v>
      </c>
      <c r="B82" s="213"/>
      <c r="C82" s="213"/>
      <c r="D82" s="213"/>
      <c r="E82" s="213"/>
      <c r="F82" s="213"/>
      <c r="G82" s="213"/>
      <c r="H82" s="213"/>
    </row>
    <row r="83" spans="1:8" ht="15.75" customHeight="1" x14ac:dyDescent="0.4">
      <c r="A83" s="80"/>
      <c r="B83" s="114"/>
      <c r="C83" s="114"/>
      <c r="D83" s="157"/>
      <c r="E83" s="114"/>
      <c r="F83" s="158"/>
      <c r="G83" s="159"/>
      <c r="H83" s="158"/>
    </row>
    <row r="84" spans="1:8" ht="21.95" customHeight="1" x14ac:dyDescent="0.4">
      <c r="A84" s="160" t="s">
        <v>23</v>
      </c>
      <c r="B84" s="117"/>
      <c r="C84" s="117"/>
      <c r="D84" s="117"/>
      <c r="E84" s="117"/>
      <c r="F84" s="161"/>
      <c r="G84" s="117"/>
      <c r="H84" s="161"/>
    </row>
  </sheetData>
  <mergeCells count="21">
    <mergeCell ref="B26:C26"/>
    <mergeCell ref="B11:C11"/>
    <mergeCell ref="B12:C12"/>
    <mergeCell ref="B14:C14"/>
    <mergeCell ref="B15:C15"/>
    <mergeCell ref="B16:C16"/>
    <mergeCell ref="B18:C18"/>
    <mergeCell ref="B19:C19"/>
    <mergeCell ref="B20:C20"/>
    <mergeCell ref="A22:C22"/>
    <mergeCell ref="B23:C23"/>
    <mergeCell ref="B25:C25"/>
    <mergeCell ref="A78:C78"/>
    <mergeCell ref="A40:H40"/>
    <mergeCell ref="A82:H82"/>
    <mergeCell ref="B27:C27"/>
    <mergeCell ref="B28:C28"/>
    <mergeCell ref="B29:C29"/>
    <mergeCell ref="B30:C30"/>
    <mergeCell ref="A33:C33"/>
    <mergeCell ref="B31:C31"/>
  </mergeCells>
  <pageMargins left="1.2" right="0.5" top="0.5" bottom="0.6" header="0.49" footer="0.4"/>
  <pageSetup paperSize="9" firstPageNumber="8" orientation="portrait" useFirstPageNumber="1" horizontalDpi="1200" verticalDpi="1200" r:id="rId1"/>
  <headerFooter>
    <oddFooter>&amp;R&amp;"Browallia New,Regular"&amp;13&amp;P</oddFooter>
  </headerFooter>
  <rowBreaks count="1" manualBreakCount="1">
    <brk id="42" max="16383" man="1"/>
  </rowBreaks>
  <ignoredErrors>
    <ignoredError sqref="D66 D61: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2-4</vt:lpstr>
      <vt:lpstr>5 (3M) </vt:lpstr>
      <vt:lpstr>6 (9M)</vt:lpstr>
      <vt:lpstr>7</vt:lpstr>
      <vt:lpstr>8-9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Chayaporn Srilap</dc:creator>
  <cp:lastModifiedBy>Mevika Jaisue (TH)</cp:lastModifiedBy>
  <cp:lastPrinted>2024-11-13T04:21:03Z</cp:lastPrinted>
  <dcterms:created xsi:type="dcterms:W3CDTF">2023-08-11T02:45:55Z</dcterms:created>
  <dcterms:modified xsi:type="dcterms:W3CDTF">2024-11-13T04:21:08Z</dcterms:modified>
</cp:coreProperties>
</file>